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5"/>
  </bookViews>
  <sheets>
    <sheet name="1-3" sheetId="1" r:id="rId1"/>
    <sheet name="2-2" sheetId="2" r:id="rId2"/>
    <sheet name="3-1" sheetId="3" r:id="rId3"/>
    <sheet name="4-2" sheetId="4" r:id="rId4"/>
    <sheet name="5-2" sheetId="5" r:id="rId5"/>
    <sheet name="6-2" sheetId="6" r:id="rId6"/>
  </sheets>
  <definedNames/>
  <calcPr fullCalcOnLoad="1"/>
</workbook>
</file>

<file path=xl/sharedStrings.xml><?xml version="1.0" encoding="utf-8"?>
<sst xmlns="http://schemas.openxmlformats.org/spreadsheetml/2006/main" count="218" uniqueCount="133">
  <si>
    <r>
      <rPr>
        <b/>
        <sz val="16"/>
        <color indexed="8"/>
        <rFont val="仿宋"/>
        <family val="3"/>
      </rPr>
      <t xml:space="preserve">           山南市各县（区）2020年农牧民碘盐配送统计汇总表                     </t>
    </r>
    <r>
      <rPr>
        <b/>
        <sz val="10"/>
        <color indexed="8"/>
        <rFont val="仿宋"/>
        <family val="3"/>
      </rPr>
      <t>（共6页6-1）</t>
    </r>
  </si>
  <si>
    <t>制表单位：山南市经信局（国资委）                                                        制表时间：2020年3月31日</t>
  </si>
  <si>
    <t>序号</t>
  </si>
  <si>
    <t>县（区）</t>
  </si>
  <si>
    <t>乡（镇）</t>
  </si>
  <si>
    <t>农牧民   人数</t>
  </si>
  <si>
    <t>人均配送      （公斤）</t>
  </si>
  <si>
    <t>配送量</t>
  </si>
  <si>
    <t>供应价</t>
  </si>
  <si>
    <t>备注</t>
  </si>
  <si>
    <t>公斤</t>
  </si>
  <si>
    <t>吨</t>
  </si>
  <si>
    <t>单价</t>
  </si>
  <si>
    <t>元</t>
  </si>
  <si>
    <t>措美县</t>
  </si>
  <si>
    <t>措美镇</t>
  </si>
  <si>
    <t>1.农牧民人数：数据来源有各县（区）发改委（经信局）上报数据为统计依据。                           2、人均配送：按西藏自治区农牧区碘盐供应计划执行（各学校按实际报送的数据为准）。                        3、计量单位：碘盐每吨20袋、每袋50公斤，每袋50包，每包2公斤。                     4、供应价：碘盐每吨500.00元、每袋25.00元，每包0.50元。</t>
  </si>
  <si>
    <t>折古镇</t>
  </si>
  <si>
    <t>乃西乡</t>
  </si>
  <si>
    <t>古堆乡</t>
  </si>
  <si>
    <t>学校</t>
  </si>
  <si>
    <t>小计</t>
  </si>
  <si>
    <t>曲松县</t>
  </si>
  <si>
    <t>曲松镇</t>
  </si>
  <si>
    <t>罗布沙镇</t>
  </si>
  <si>
    <t>邱多江乡</t>
  </si>
  <si>
    <t>堆随乡</t>
  </si>
  <si>
    <t>下江乡</t>
  </si>
  <si>
    <t>桑日县</t>
  </si>
  <si>
    <t>桑日镇</t>
  </si>
  <si>
    <t>绒乡</t>
  </si>
  <si>
    <t>白堆乡</t>
  </si>
  <si>
    <t>增期乡</t>
  </si>
  <si>
    <r>
      <rPr>
        <b/>
        <sz val="16"/>
        <color indexed="8"/>
        <rFont val="仿宋"/>
        <family val="3"/>
      </rPr>
      <t xml:space="preserve">                 山南市各县（区）2020年农牧民碘盐配送统计汇总表             </t>
    </r>
    <r>
      <rPr>
        <b/>
        <sz val="10"/>
        <color indexed="8"/>
        <rFont val="仿宋"/>
        <family val="3"/>
      </rPr>
      <t>（共6页6-2）</t>
    </r>
  </si>
  <si>
    <t>制表单位：山南市经信局（国资委）                                                                 制表时间：2020年3月31日</t>
  </si>
  <si>
    <t>洛扎县</t>
  </si>
  <si>
    <t>洛扎镇</t>
  </si>
  <si>
    <t>1.农牧民人数：数据来源有各县（区）发改委（经信局）上报数据为统计依据。                     2、人均配送：按西藏自治区农牧区碘盐供应计划执行（各学校按实际报送的数据为准）。                        3、计量单位：碘盐每吨20袋、每袋50公斤，每袋50包，每包2公斤。                     4、供应价：碘盐每吨500.00元、每袋25.00元，每包0.50元。</t>
  </si>
  <si>
    <t>拉康镇</t>
  </si>
  <si>
    <t>扎日乡</t>
  </si>
  <si>
    <t>色乡</t>
  </si>
  <si>
    <t>拉郊乡</t>
  </si>
  <si>
    <t>边巴乡</t>
  </si>
  <si>
    <t>生格乡</t>
  </si>
  <si>
    <t>错那县</t>
  </si>
  <si>
    <t>错那镇</t>
  </si>
  <si>
    <t>觉拉乡</t>
  </si>
  <si>
    <t>麻麻乡</t>
  </si>
  <si>
    <t>贡日乡</t>
  </si>
  <si>
    <t>吉巴乡</t>
  </si>
  <si>
    <t>勒乡</t>
  </si>
  <si>
    <t>浪波乡</t>
  </si>
  <si>
    <t>卡达乡</t>
  </si>
  <si>
    <t>曲卓木乡</t>
  </si>
  <si>
    <t>库局乡</t>
  </si>
  <si>
    <r>
      <rPr>
        <b/>
        <sz val="16"/>
        <color indexed="8"/>
        <rFont val="仿宋"/>
        <family val="3"/>
      </rPr>
      <t xml:space="preserve">                  山南市各县（区）2020年农牧民碘盐配送统计汇总表                </t>
    </r>
    <r>
      <rPr>
        <b/>
        <sz val="10"/>
        <color indexed="8"/>
        <rFont val="仿宋"/>
        <family val="3"/>
      </rPr>
      <t>（共6页6-3）</t>
    </r>
  </si>
  <si>
    <t>制表单位：山南市经信局（国资委）                                                            制表时间：2020年3月31日</t>
  </si>
  <si>
    <t>贡嘎县</t>
  </si>
  <si>
    <t>杰德秀镇</t>
  </si>
  <si>
    <t>1.农牧民人数：数据来源有各县（区）发改委（经信局）上报数据为统计依据。                          2、人均配送：按西藏自治区农牧区碘盐供应计划执行 （各学校按实际报送的数据为准）。                       3、计量单位：碘盐每吨20袋、每袋50公斤，每袋50包，每包2公斤。                     4、供应价：碘盐每吨500.00元、每袋25.00元，每包0.50元。</t>
  </si>
  <si>
    <t>吉雄镇</t>
  </si>
  <si>
    <t>岗堆镇</t>
  </si>
  <si>
    <t>江塘镇</t>
  </si>
  <si>
    <t>朗杰学乡</t>
  </si>
  <si>
    <t>客西乡</t>
  </si>
  <si>
    <t>昌果乡</t>
  </si>
  <si>
    <t>东拉乡</t>
  </si>
  <si>
    <t>森布日极高海拔生态搬迁点（双湖县措折羌玛乡）</t>
  </si>
  <si>
    <t>森布日极高海拔生态搬迁点（双湖县雅曲乡）</t>
  </si>
  <si>
    <t>森布日极高海拔生态搬迁点（双湖县嘎措乡）</t>
  </si>
  <si>
    <t>森布日极高海拔生态搬迁点（安多县色务乡）</t>
  </si>
  <si>
    <r>
      <rPr>
        <b/>
        <sz val="16"/>
        <color indexed="8"/>
        <rFont val="仿宋"/>
        <family val="3"/>
      </rPr>
      <t xml:space="preserve">                  山南市各县（区）2020年农牧民碘盐配送统计汇总表                  </t>
    </r>
    <r>
      <rPr>
        <b/>
        <sz val="10"/>
        <color indexed="8"/>
        <rFont val="仿宋"/>
        <family val="3"/>
      </rPr>
      <t>（共6页6-4）</t>
    </r>
  </si>
  <si>
    <t>制表单位：山南市经信局（国资委）                                                          制表时间：2020年3月31日</t>
  </si>
  <si>
    <t>隆子县</t>
  </si>
  <si>
    <t>隆孜镇</t>
  </si>
  <si>
    <t>1.农牧民人数：数据来源有各县（区）发改委（经信局）上报数据为统计依据。                                 2、人均配送：按西藏自治区农牧区碘盐供应计划执行（各学校按实际报送的数据为准）。                        3、计量单位：碘盐每吨20袋、每袋50公斤，每袋50包，每包2公斤。                     4、供应价：碘盐每吨500.00元、每袋25.00元，每包0.50元。</t>
  </si>
  <si>
    <t>日当镇</t>
  </si>
  <si>
    <t>热荣乡</t>
  </si>
  <si>
    <t>雪萨乡</t>
  </si>
  <si>
    <t>列麦乡</t>
  </si>
  <si>
    <t>加玉乡</t>
  </si>
  <si>
    <t>准巴乡</t>
  </si>
  <si>
    <t>斗玉乡</t>
  </si>
  <si>
    <t>三林乡</t>
  </si>
  <si>
    <t>玉麦乡</t>
  </si>
  <si>
    <t>琼结县</t>
  </si>
  <si>
    <t>琼结镇</t>
  </si>
  <si>
    <t>下水乡</t>
  </si>
  <si>
    <t>加麻乡</t>
  </si>
  <si>
    <t>拉玉乡</t>
  </si>
  <si>
    <r>
      <rPr>
        <b/>
        <sz val="16"/>
        <color indexed="8"/>
        <rFont val="仿宋"/>
        <family val="3"/>
      </rPr>
      <t xml:space="preserve">                    山南市各县（区）2020年农牧民碘盐配送统计汇总表           </t>
    </r>
    <r>
      <rPr>
        <b/>
        <sz val="10"/>
        <color indexed="8"/>
        <rFont val="仿宋"/>
        <family val="3"/>
      </rPr>
      <t>（共6页6-5）</t>
    </r>
  </si>
  <si>
    <t>制表单位：山南市经信局（国资委）                                                                制表时间：2020年3月31日</t>
  </si>
  <si>
    <t>加查县</t>
  </si>
  <si>
    <t>加查镇</t>
  </si>
  <si>
    <t>1.农牧民人数：数据来源有各县（区）发改委（经信局）上报数据为统计依据。                                           2、人均配送：按西藏自治区农牧区碘盐供应计划执行（各学校按实际报送的数据为准）。                        3、计量单位：碘盐每吨20袋、每袋50公斤，每袋50包，每包2公斤。                     4、供应价：碘盐每吨500.00元、每袋25.00元，每包0.50元。</t>
  </si>
  <si>
    <t>安绕镇</t>
  </si>
  <si>
    <t>拉绥乡</t>
  </si>
  <si>
    <t>洛林乡</t>
  </si>
  <si>
    <t>冷达乡</t>
  </si>
  <si>
    <t>崔久乡</t>
  </si>
  <si>
    <t>×</t>
  </si>
  <si>
    <t>坝乡</t>
  </si>
  <si>
    <t>敬老院</t>
  </si>
  <si>
    <t>浪卡子县</t>
  </si>
  <si>
    <t>浪卡子镇</t>
  </si>
  <si>
    <t>打隆镇</t>
  </si>
  <si>
    <t>白地乡</t>
  </si>
  <si>
    <t>卡龙乡</t>
  </si>
  <si>
    <t>卡热乡</t>
  </si>
  <si>
    <t>多却乡</t>
  </si>
  <si>
    <t>伦布雪乡</t>
  </si>
  <si>
    <t>张达乡</t>
  </si>
  <si>
    <t>阿扎乡</t>
  </si>
  <si>
    <t>普玛江塘乡</t>
  </si>
  <si>
    <r>
      <rPr>
        <b/>
        <sz val="16"/>
        <color indexed="8"/>
        <rFont val="仿宋"/>
        <family val="3"/>
      </rPr>
      <t xml:space="preserve">                    山南市各县（区）2020年农牧民碘盐配送统计汇总表             </t>
    </r>
    <r>
      <rPr>
        <b/>
        <sz val="10"/>
        <color indexed="8"/>
        <rFont val="仿宋"/>
        <family val="3"/>
      </rPr>
      <t>（共6页6-6）</t>
    </r>
  </si>
  <si>
    <t>制表单位：山南市经信局（国资委）                                                                   制表时间：2020年3月31日</t>
  </si>
  <si>
    <t>人均配送       （公斤）</t>
  </si>
  <si>
    <t>扎囊县</t>
  </si>
  <si>
    <t>扎塘镇</t>
  </si>
  <si>
    <t>1.农牧民人数：数据来源有各县（区）发改委（经信局）上报数据为统计依据。                      2、人均配送：按西藏自治区农牧区碘盐供应计划执行（各学校按实际报送的数据为准）。                        3、计量单位：碘盐每吨20袋、每袋50公斤，每袋50包，每包2公斤。                     4、供应价：碘盐每吨500.00元、每袋25.00元，每包0.50元。</t>
  </si>
  <si>
    <t>桑耶镇</t>
  </si>
  <si>
    <t>吉汝乡</t>
  </si>
  <si>
    <t>扎其乡</t>
  </si>
  <si>
    <t>县教育局</t>
  </si>
  <si>
    <t>乃东区</t>
  </si>
  <si>
    <t>泽当街道办事处</t>
  </si>
  <si>
    <t>昌珠镇</t>
  </si>
  <si>
    <t>亚堆乡</t>
  </si>
  <si>
    <t>颇章乡</t>
  </si>
  <si>
    <t>索珠乡</t>
  </si>
  <si>
    <t>多颇章乡</t>
  </si>
  <si>
    <t>结巴乡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</si>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</sst>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_ۿ"/>
    <numFmt numFmtId="179" formatCode="0.00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仿宋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0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8" borderId="0" applyNumberFormat="0" applyBorder="0" applyAlignment="0" applyProtection="0"/>
    <xf numFmtId="0" fontId="12" fillId="0" borderId="4" applyNumberFormat="0" applyFill="0" applyAlignment="0" applyProtection="0"/>
    <xf numFmtId="0" fontId="15" fillId="9" borderId="0" applyNumberFormat="0" applyBorder="0" applyAlignment="0" applyProtection="0"/>
    <xf numFmtId="0" fontId="16" fillId="10" borderId="5" applyNumberFormat="0" applyAlignment="0" applyProtection="0"/>
    <xf numFmtId="0" fontId="25" fillId="10" borderId="1" applyNumberFormat="0" applyAlignment="0" applyProtection="0"/>
    <xf numFmtId="0" fontId="8" fillId="11" borderId="6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176" fontId="4" fillId="0" borderId="9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R16" sqref="R16"/>
    </sheetView>
  </sheetViews>
  <sheetFormatPr defaultColWidth="9.00390625" defaultRowHeight="13.5"/>
  <cols>
    <col min="1" max="1" width="3.125" style="0" customWidth="1"/>
    <col min="2" max="2" width="8.125" style="0" customWidth="1"/>
    <col min="3" max="3" width="4.125" style="0" customWidth="1"/>
    <col min="4" max="4" width="14.00390625" style="0" customWidth="1"/>
    <col min="5" max="5" width="10.875" style="0" customWidth="1"/>
    <col min="6" max="6" width="10.125" style="0" customWidth="1"/>
    <col min="7" max="7" width="13.125" style="0" customWidth="1"/>
    <col min="8" max="8" width="12.125" style="0" customWidth="1"/>
    <col min="9" max="9" width="10.25390625" style="0" hidden="1" customWidth="1"/>
    <col min="10" max="10" width="13.125" style="0" customWidth="1"/>
    <col min="11" max="11" width="13.75390625" style="0" customWidth="1"/>
    <col min="12" max="12" width="5.00390625" style="0" customWidth="1"/>
    <col min="13" max="13" width="24.75390625" style="0" customWidth="1"/>
    <col min="14" max="16" width="9.00390625" style="0" hidden="1" customWidth="1"/>
  </cols>
  <sheetData>
    <row r="1" spans="1:16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7"/>
      <c r="O1" s="17"/>
      <c r="P1" s="17"/>
    </row>
    <row r="2" spans="1:16" ht="21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3.25" customHeight="1">
      <c r="A3" s="48" t="s">
        <v>2</v>
      </c>
      <c r="B3" s="4" t="s">
        <v>3</v>
      </c>
      <c r="C3" s="5"/>
      <c r="D3" s="48" t="s">
        <v>4</v>
      </c>
      <c r="E3" s="48" t="s">
        <v>5</v>
      </c>
      <c r="F3" s="3" t="s">
        <v>6</v>
      </c>
      <c r="G3" s="3" t="s">
        <v>7</v>
      </c>
      <c r="H3" s="3"/>
      <c r="I3" s="3"/>
      <c r="J3" s="3" t="s">
        <v>8</v>
      </c>
      <c r="K3" s="3"/>
      <c r="L3" s="4" t="s">
        <v>9</v>
      </c>
      <c r="M3" s="5"/>
      <c r="N3" s="17"/>
      <c r="O3" s="17"/>
      <c r="P3" s="17"/>
    </row>
    <row r="4" spans="1:16" ht="27.75" customHeight="1">
      <c r="A4" s="49"/>
      <c r="B4" s="6"/>
      <c r="C4" s="7"/>
      <c r="D4" s="49"/>
      <c r="E4" s="49"/>
      <c r="F4" s="3"/>
      <c r="G4" s="3" t="s">
        <v>10</v>
      </c>
      <c r="H4" s="3" t="s">
        <v>11</v>
      </c>
      <c r="I4" s="3"/>
      <c r="J4" s="3" t="s">
        <v>12</v>
      </c>
      <c r="K4" s="3" t="s">
        <v>13</v>
      </c>
      <c r="L4" s="6"/>
      <c r="M4" s="7"/>
      <c r="N4" s="17"/>
      <c r="O4" s="17"/>
      <c r="P4" s="17"/>
    </row>
    <row r="5" spans="1:16" ht="21" customHeight="1">
      <c r="A5" s="50">
        <v>1</v>
      </c>
      <c r="B5" s="8" t="s">
        <v>14</v>
      </c>
      <c r="C5" s="9">
        <v>1</v>
      </c>
      <c r="D5" s="9" t="s">
        <v>15</v>
      </c>
      <c r="E5" s="9">
        <v>4140</v>
      </c>
      <c r="F5" s="9">
        <v>5.5</v>
      </c>
      <c r="G5" s="9">
        <f>E5*F5</f>
        <v>22770</v>
      </c>
      <c r="H5" s="9">
        <f aca="true" t="shared" si="0" ref="H5:H9">G5/1000</f>
        <v>22.77</v>
      </c>
      <c r="I5" s="9"/>
      <c r="J5" s="18">
        <v>0.5</v>
      </c>
      <c r="K5" s="18">
        <f aca="true" t="shared" si="1" ref="K5:K9">G5*J5</f>
        <v>11385</v>
      </c>
      <c r="L5" s="19">
        <v>1</v>
      </c>
      <c r="M5" s="20" t="s">
        <v>16</v>
      </c>
      <c r="N5" s="17"/>
      <c r="O5" s="17"/>
      <c r="P5" s="17"/>
    </row>
    <row r="6" spans="1:16" ht="20.25" customHeight="1">
      <c r="A6" s="51"/>
      <c r="B6" s="8"/>
      <c r="C6" s="9">
        <v>2</v>
      </c>
      <c r="D6" s="9" t="s">
        <v>17</v>
      </c>
      <c r="E6" s="9">
        <v>5221</v>
      </c>
      <c r="F6" s="9">
        <v>5.5</v>
      </c>
      <c r="G6" s="9">
        <f aca="true" t="shared" si="2" ref="G6:G15">E6*F6</f>
        <v>28715.5</v>
      </c>
      <c r="H6" s="9">
        <f t="shared" si="0"/>
        <v>28.7155</v>
      </c>
      <c r="I6" s="9"/>
      <c r="J6" s="18">
        <v>0.5</v>
      </c>
      <c r="K6" s="18">
        <f t="shared" si="1"/>
        <v>14357.75</v>
      </c>
      <c r="L6" s="19">
        <v>2</v>
      </c>
      <c r="M6" s="21"/>
      <c r="N6" s="17"/>
      <c r="O6" s="17"/>
      <c r="P6" s="17"/>
    </row>
    <row r="7" spans="1:16" ht="21.75" customHeight="1">
      <c r="A7" s="51"/>
      <c r="B7" s="8"/>
      <c r="C7" s="9">
        <v>3</v>
      </c>
      <c r="D7" s="9" t="s">
        <v>18</v>
      </c>
      <c r="E7" s="9">
        <v>2085</v>
      </c>
      <c r="F7" s="9">
        <v>5.5</v>
      </c>
      <c r="G7" s="9">
        <f t="shared" si="2"/>
        <v>11467.5</v>
      </c>
      <c r="H7" s="9">
        <f t="shared" si="0"/>
        <v>11.4675</v>
      </c>
      <c r="I7" s="9"/>
      <c r="J7" s="18">
        <v>0.5</v>
      </c>
      <c r="K7" s="18">
        <f t="shared" si="1"/>
        <v>5733.75</v>
      </c>
      <c r="L7" s="19">
        <v>3</v>
      </c>
      <c r="M7" s="21"/>
      <c r="N7" s="17"/>
      <c r="O7" s="17"/>
      <c r="P7" s="17"/>
    </row>
    <row r="8" spans="1:16" ht="23.25" customHeight="1">
      <c r="A8" s="51"/>
      <c r="B8" s="8"/>
      <c r="C8" s="9">
        <v>4</v>
      </c>
      <c r="D8" s="9" t="s">
        <v>19</v>
      </c>
      <c r="E8" s="9">
        <v>1474</v>
      </c>
      <c r="F8" s="9">
        <v>5.5</v>
      </c>
      <c r="G8" s="9">
        <f t="shared" si="2"/>
        <v>8107</v>
      </c>
      <c r="H8" s="9">
        <f t="shared" si="0"/>
        <v>8.107</v>
      </c>
      <c r="I8" s="9"/>
      <c r="J8" s="18">
        <v>0.5</v>
      </c>
      <c r="K8" s="18">
        <f t="shared" si="1"/>
        <v>4053.5</v>
      </c>
      <c r="L8" s="19">
        <v>4</v>
      </c>
      <c r="M8" s="21"/>
      <c r="N8" s="17"/>
      <c r="O8" s="17"/>
      <c r="P8" s="17"/>
    </row>
    <row r="9" spans="1:16" ht="22.5" customHeight="1">
      <c r="A9" s="51"/>
      <c r="B9" s="8"/>
      <c r="C9" s="9">
        <v>5</v>
      </c>
      <c r="D9" s="9" t="s">
        <v>20</v>
      </c>
      <c r="E9" s="9">
        <v>295</v>
      </c>
      <c r="F9" s="9">
        <v>5.5</v>
      </c>
      <c r="G9" s="9">
        <f t="shared" si="2"/>
        <v>1622.5</v>
      </c>
      <c r="H9" s="9">
        <f t="shared" si="0"/>
        <v>1.6225</v>
      </c>
      <c r="I9" s="9"/>
      <c r="J9" s="18">
        <v>0.5</v>
      </c>
      <c r="K9" s="18">
        <f t="shared" si="1"/>
        <v>811.25</v>
      </c>
      <c r="L9" s="19">
        <v>5</v>
      </c>
      <c r="M9" s="21"/>
      <c r="N9" s="17"/>
      <c r="O9" s="17"/>
      <c r="P9" s="17"/>
    </row>
    <row r="10" spans="1:16" ht="25.5" customHeight="1">
      <c r="A10" s="52"/>
      <c r="B10" s="8" t="s">
        <v>21</v>
      </c>
      <c r="C10" s="8"/>
      <c r="D10" s="8"/>
      <c r="E10" s="8">
        <f>SUM(E5:E9)</f>
        <v>13215</v>
      </c>
      <c r="F10" s="8">
        <v>5.5</v>
      </c>
      <c r="G10" s="8">
        <f t="shared" si="2"/>
        <v>72682.5</v>
      </c>
      <c r="H10" s="53">
        <v>72.6825</v>
      </c>
      <c r="I10" s="22"/>
      <c r="J10" s="23">
        <v>0.5</v>
      </c>
      <c r="K10" s="23">
        <f>SUM(K5:K9)</f>
        <v>36341.25</v>
      </c>
      <c r="L10" s="47"/>
      <c r="M10" s="21"/>
      <c r="N10" s="17"/>
      <c r="O10" s="17"/>
      <c r="P10" s="17"/>
    </row>
    <row r="11" spans="1:16" ht="22.5" customHeight="1">
      <c r="A11" s="50">
        <v>2</v>
      </c>
      <c r="B11" s="50" t="s">
        <v>22</v>
      </c>
      <c r="C11" s="9">
        <v>1</v>
      </c>
      <c r="D11" s="10" t="s">
        <v>23</v>
      </c>
      <c r="E11" s="9">
        <v>5474</v>
      </c>
      <c r="F11" s="9">
        <v>5.5</v>
      </c>
      <c r="G11" s="9">
        <f t="shared" si="2"/>
        <v>30107</v>
      </c>
      <c r="H11" s="9">
        <f>G11/1000</f>
        <v>30.107</v>
      </c>
      <c r="I11" s="9"/>
      <c r="J11" s="18">
        <v>0.5</v>
      </c>
      <c r="K11" s="18">
        <f>G11*J11</f>
        <v>15053.5</v>
      </c>
      <c r="L11" s="39">
        <v>6</v>
      </c>
      <c r="M11" s="21"/>
      <c r="N11" s="17"/>
      <c r="O11" s="17"/>
      <c r="P11" s="17"/>
    </row>
    <row r="12" spans="1:16" ht="20.25" customHeight="1">
      <c r="A12" s="51"/>
      <c r="B12" s="51"/>
      <c r="C12" s="9">
        <v>2</v>
      </c>
      <c r="D12" s="10" t="s">
        <v>24</v>
      </c>
      <c r="E12" s="9">
        <v>1371</v>
      </c>
      <c r="F12" s="9">
        <v>5.5</v>
      </c>
      <c r="G12" s="9">
        <f t="shared" si="2"/>
        <v>7540.5</v>
      </c>
      <c r="H12" s="9">
        <f aca="true" t="shared" si="3" ref="H12:H32">G12/1000</f>
        <v>7.5405</v>
      </c>
      <c r="I12" s="9"/>
      <c r="J12" s="18">
        <v>0.5</v>
      </c>
      <c r="K12" s="18">
        <f aca="true" t="shared" si="4" ref="K12:K17">G12*J12</f>
        <v>3770.25</v>
      </c>
      <c r="L12" s="39">
        <v>7</v>
      </c>
      <c r="M12" s="21"/>
      <c r="N12" s="17"/>
      <c r="O12" s="17"/>
      <c r="P12" s="17"/>
    </row>
    <row r="13" spans="1:16" ht="25.5" customHeight="1">
      <c r="A13" s="51"/>
      <c r="B13" s="51"/>
      <c r="C13" s="9">
        <v>3</v>
      </c>
      <c r="D13" s="9" t="s">
        <v>25</v>
      </c>
      <c r="E13" s="9">
        <v>2673</v>
      </c>
      <c r="F13" s="9">
        <v>5.5</v>
      </c>
      <c r="G13" s="9">
        <f t="shared" si="2"/>
        <v>14701.5</v>
      </c>
      <c r="H13" s="9">
        <f t="shared" si="3"/>
        <v>14.7015</v>
      </c>
      <c r="I13" s="9"/>
      <c r="J13" s="18">
        <v>0.5</v>
      </c>
      <c r="K13" s="18">
        <f t="shared" si="4"/>
        <v>7350.75</v>
      </c>
      <c r="L13" s="39">
        <v>8</v>
      </c>
      <c r="M13" s="21"/>
      <c r="N13" s="17"/>
      <c r="O13" s="17"/>
      <c r="P13" s="17"/>
    </row>
    <row r="14" spans="1:16" ht="21" customHeight="1">
      <c r="A14" s="51"/>
      <c r="B14" s="51"/>
      <c r="C14" s="9">
        <v>4</v>
      </c>
      <c r="D14" s="9" t="s">
        <v>26</v>
      </c>
      <c r="E14" s="9">
        <v>2663</v>
      </c>
      <c r="F14" s="9">
        <v>5.5</v>
      </c>
      <c r="G14" s="9">
        <f t="shared" si="2"/>
        <v>14646.5</v>
      </c>
      <c r="H14" s="9">
        <f t="shared" si="3"/>
        <v>14.6465</v>
      </c>
      <c r="I14" s="9"/>
      <c r="J14" s="18">
        <v>0.5</v>
      </c>
      <c r="K14" s="18">
        <f t="shared" si="4"/>
        <v>7323.25</v>
      </c>
      <c r="L14" s="39">
        <v>9</v>
      </c>
      <c r="M14" s="21"/>
      <c r="N14" s="17"/>
      <c r="O14" s="17"/>
      <c r="P14" s="17"/>
    </row>
    <row r="15" spans="1:16" ht="26.25" customHeight="1">
      <c r="A15" s="51"/>
      <c r="B15" s="51"/>
      <c r="C15" s="9">
        <v>5</v>
      </c>
      <c r="D15" s="9" t="s">
        <v>27</v>
      </c>
      <c r="E15" s="9">
        <v>1898</v>
      </c>
      <c r="F15" s="9">
        <v>5.5</v>
      </c>
      <c r="G15" s="9">
        <f t="shared" si="2"/>
        <v>10439</v>
      </c>
      <c r="H15" s="9">
        <f t="shared" si="3"/>
        <v>10.439</v>
      </c>
      <c r="I15" s="9"/>
      <c r="J15" s="18">
        <v>0.5</v>
      </c>
      <c r="K15" s="18">
        <f t="shared" si="4"/>
        <v>5219.5</v>
      </c>
      <c r="L15" s="39">
        <v>10</v>
      </c>
      <c r="M15" s="21"/>
      <c r="N15" s="17"/>
      <c r="O15" s="17"/>
      <c r="P15" s="17"/>
    </row>
    <row r="16" spans="1:16" ht="22.5" customHeight="1">
      <c r="A16" s="51"/>
      <c r="B16" s="52"/>
      <c r="C16" s="9">
        <v>6</v>
      </c>
      <c r="D16" s="9" t="s">
        <v>20</v>
      </c>
      <c r="E16" s="9"/>
      <c r="F16" s="9"/>
      <c r="G16" s="9"/>
      <c r="H16" s="9">
        <f t="shared" si="3"/>
        <v>0</v>
      </c>
      <c r="I16" s="9"/>
      <c r="J16" s="18">
        <v>0.5</v>
      </c>
      <c r="K16" s="18">
        <f t="shared" si="4"/>
        <v>0</v>
      </c>
      <c r="L16" s="39">
        <v>11</v>
      </c>
      <c r="M16" s="21"/>
      <c r="N16" s="17"/>
      <c r="O16" s="17"/>
      <c r="P16" s="17"/>
    </row>
    <row r="17" spans="1:16" ht="24" customHeight="1">
      <c r="A17" s="52"/>
      <c r="B17" s="13" t="s">
        <v>21</v>
      </c>
      <c r="C17" s="14"/>
      <c r="D17" s="15"/>
      <c r="E17" s="8">
        <f>SUM(E11:E16)</f>
        <v>14079</v>
      </c>
      <c r="F17" s="8">
        <v>5.5</v>
      </c>
      <c r="G17" s="8">
        <f>SUM(G11:G16)</f>
        <v>77434.5</v>
      </c>
      <c r="H17" s="53">
        <f t="shared" si="3"/>
        <v>77.4345</v>
      </c>
      <c r="I17" s="8"/>
      <c r="J17" s="23">
        <v>0.5</v>
      </c>
      <c r="K17" s="23">
        <f t="shared" si="4"/>
        <v>38717.25</v>
      </c>
      <c r="L17" s="39"/>
      <c r="M17" s="21"/>
      <c r="N17" s="17"/>
      <c r="O17" s="17"/>
      <c r="P17" s="17"/>
    </row>
    <row r="18" spans="1:16" ht="23.25" customHeight="1">
      <c r="A18" s="50">
        <v>3</v>
      </c>
      <c r="B18" s="50" t="s">
        <v>28</v>
      </c>
      <c r="C18" s="9">
        <v>1</v>
      </c>
      <c r="D18" s="9" t="s">
        <v>29</v>
      </c>
      <c r="E18" s="9">
        <v>3703</v>
      </c>
      <c r="F18" s="9">
        <v>5.5</v>
      </c>
      <c r="G18" s="9">
        <f>E18*F18</f>
        <v>20366.5</v>
      </c>
      <c r="H18" s="9">
        <f t="shared" si="3"/>
        <v>20.3665</v>
      </c>
      <c r="I18" s="9"/>
      <c r="J18" s="18">
        <v>0.5</v>
      </c>
      <c r="K18" s="18">
        <f aca="true" t="shared" si="5" ref="K18:K32">G18*J18</f>
        <v>10183.25</v>
      </c>
      <c r="L18" s="39">
        <v>12</v>
      </c>
      <c r="M18" s="21"/>
      <c r="N18" s="17"/>
      <c r="O18" s="17"/>
      <c r="P18" s="17"/>
    </row>
    <row r="19" spans="1:16" ht="20.25" customHeight="1">
      <c r="A19" s="51"/>
      <c r="B19" s="51"/>
      <c r="C19" s="9">
        <v>2</v>
      </c>
      <c r="D19" s="9" t="s">
        <v>30</v>
      </c>
      <c r="E19" s="9">
        <v>5737</v>
      </c>
      <c r="F19" s="9">
        <v>5.5</v>
      </c>
      <c r="G19" s="9">
        <f aca="true" t="shared" si="6" ref="G19:G31">E19*F19</f>
        <v>31553.5</v>
      </c>
      <c r="H19" s="9">
        <f t="shared" si="3"/>
        <v>31.5535</v>
      </c>
      <c r="I19" s="9"/>
      <c r="J19" s="18">
        <v>0.5</v>
      </c>
      <c r="K19" s="18">
        <f t="shared" si="5"/>
        <v>15776.75</v>
      </c>
      <c r="L19" s="39">
        <v>13</v>
      </c>
      <c r="M19" s="21"/>
      <c r="N19" s="17"/>
      <c r="O19" s="17"/>
      <c r="P19" s="17"/>
    </row>
    <row r="20" spans="1:16" ht="24" customHeight="1">
      <c r="A20" s="51"/>
      <c r="B20" s="51"/>
      <c r="C20" s="9">
        <v>3</v>
      </c>
      <c r="D20" s="9" t="s">
        <v>31</v>
      </c>
      <c r="E20" s="9">
        <v>1970</v>
      </c>
      <c r="F20" s="9">
        <v>5.5</v>
      </c>
      <c r="G20" s="9">
        <f t="shared" si="6"/>
        <v>10835</v>
      </c>
      <c r="H20" s="9">
        <f t="shared" si="3"/>
        <v>10.835</v>
      </c>
      <c r="I20" s="9"/>
      <c r="J20" s="18">
        <v>0.5</v>
      </c>
      <c r="K20" s="18">
        <f t="shared" si="5"/>
        <v>5417.5</v>
      </c>
      <c r="L20" s="39">
        <v>14</v>
      </c>
      <c r="M20" s="21"/>
      <c r="N20" s="17"/>
      <c r="O20" s="17"/>
      <c r="P20" s="17"/>
    </row>
    <row r="21" spans="1:16" ht="24" customHeight="1">
      <c r="A21" s="51"/>
      <c r="B21" s="51"/>
      <c r="C21" s="9">
        <v>4</v>
      </c>
      <c r="D21" s="9" t="s">
        <v>32</v>
      </c>
      <c r="E21" s="9">
        <v>4451</v>
      </c>
      <c r="F21" s="9">
        <v>5.5</v>
      </c>
      <c r="G21" s="9">
        <f t="shared" si="6"/>
        <v>24480.5</v>
      </c>
      <c r="H21" s="9">
        <f t="shared" si="3"/>
        <v>24.4805</v>
      </c>
      <c r="I21" s="9"/>
      <c r="J21" s="18">
        <v>0.5</v>
      </c>
      <c r="K21" s="18">
        <f t="shared" si="5"/>
        <v>12240.25</v>
      </c>
      <c r="L21" s="39">
        <v>15</v>
      </c>
      <c r="M21" s="21"/>
      <c r="N21" s="17"/>
      <c r="O21" s="17"/>
      <c r="P21" s="17"/>
    </row>
    <row r="22" spans="1:16" ht="21.75" customHeight="1" hidden="1">
      <c r="A22" s="51"/>
      <c r="B22" s="51"/>
      <c r="C22" s="9"/>
      <c r="D22" s="9"/>
      <c r="E22" s="9"/>
      <c r="F22" s="9">
        <v>5.5</v>
      </c>
      <c r="G22" s="9">
        <f t="shared" si="6"/>
        <v>0</v>
      </c>
      <c r="H22" s="9">
        <f t="shared" si="3"/>
        <v>0</v>
      </c>
      <c r="I22" s="9"/>
      <c r="J22" s="18">
        <v>0.5</v>
      </c>
      <c r="K22" s="18">
        <f t="shared" si="5"/>
        <v>0</v>
      </c>
      <c r="L22" s="39"/>
      <c r="M22" s="21"/>
      <c r="N22" s="17"/>
      <c r="O22" s="17"/>
      <c r="P22" s="17"/>
    </row>
    <row r="23" spans="1:16" ht="21.75" customHeight="1" hidden="1">
      <c r="A23" s="51"/>
      <c r="B23" s="51"/>
      <c r="C23" s="9"/>
      <c r="D23" s="9"/>
      <c r="E23" s="9"/>
      <c r="F23" s="9">
        <v>5.5</v>
      </c>
      <c r="G23" s="9">
        <f t="shared" si="6"/>
        <v>0</v>
      </c>
      <c r="H23" s="9">
        <f t="shared" si="3"/>
        <v>0</v>
      </c>
      <c r="I23" s="9"/>
      <c r="J23" s="18">
        <v>0.5</v>
      </c>
      <c r="K23" s="18">
        <f t="shared" si="5"/>
        <v>0</v>
      </c>
      <c r="L23" s="39"/>
      <c r="M23" s="21"/>
      <c r="N23" s="17"/>
      <c r="O23" s="17"/>
      <c r="P23" s="17"/>
    </row>
    <row r="24" spans="1:16" ht="21.75" customHeight="1" hidden="1">
      <c r="A24" s="51"/>
      <c r="B24" s="51"/>
      <c r="C24" s="9"/>
      <c r="D24" s="9"/>
      <c r="E24" s="9"/>
      <c r="F24" s="9">
        <v>5.5</v>
      </c>
      <c r="G24" s="9">
        <f t="shared" si="6"/>
        <v>0</v>
      </c>
      <c r="H24" s="9">
        <f t="shared" si="3"/>
        <v>0</v>
      </c>
      <c r="I24" s="9"/>
      <c r="J24" s="18">
        <v>0.5</v>
      </c>
      <c r="K24" s="18">
        <f t="shared" si="5"/>
        <v>0</v>
      </c>
      <c r="L24" s="39"/>
      <c r="M24" s="21"/>
      <c r="N24" s="17"/>
      <c r="O24" s="17"/>
      <c r="P24" s="17"/>
    </row>
    <row r="25" spans="1:16" ht="21.75" customHeight="1" hidden="1">
      <c r="A25" s="51"/>
      <c r="B25" s="51"/>
      <c r="C25" s="9"/>
      <c r="D25" s="9"/>
      <c r="E25" s="9"/>
      <c r="F25" s="9">
        <v>5.5</v>
      </c>
      <c r="G25" s="9">
        <f t="shared" si="6"/>
        <v>0</v>
      </c>
      <c r="H25" s="9">
        <f t="shared" si="3"/>
        <v>0</v>
      </c>
      <c r="I25" s="9"/>
      <c r="J25" s="18">
        <v>0.5</v>
      </c>
      <c r="K25" s="18">
        <f t="shared" si="5"/>
        <v>0</v>
      </c>
      <c r="L25" s="39"/>
      <c r="M25" s="21"/>
      <c r="N25" s="17"/>
      <c r="O25" s="17"/>
      <c r="P25" s="17"/>
    </row>
    <row r="26" spans="1:16" ht="21.75" customHeight="1" hidden="1">
      <c r="A26" s="51"/>
      <c r="B26" s="51"/>
      <c r="C26" s="9"/>
      <c r="D26" s="9"/>
      <c r="E26" s="9"/>
      <c r="F26" s="9">
        <v>5.5</v>
      </c>
      <c r="G26" s="9">
        <f t="shared" si="6"/>
        <v>0</v>
      </c>
      <c r="H26" s="9">
        <f t="shared" si="3"/>
        <v>0</v>
      </c>
      <c r="I26" s="9"/>
      <c r="J26" s="18">
        <v>0.5</v>
      </c>
      <c r="K26" s="18">
        <f t="shared" si="5"/>
        <v>0</v>
      </c>
      <c r="L26" s="39"/>
      <c r="M26" s="21"/>
      <c r="N26" s="17"/>
      <c r="O26" s="17"/>
      <c r="P26" s="17"/>
    </row>
    <row r="27" spans="1:16" ht="21.75" customHeight="1" hidden="1">
      <c r="A27" s="51"/>
      <c r="B27" s="51"/>
      <c r="C27" s="9"/>
      <c r="D27" s="9"/>
      <c r="E27" s="9"/>
      <c r="F27" s="9">
        <v>5.5</v>
      </c>
      <c r="G27" s="9">
        <f t="shared" si="6"/>
        <v>0</v>
      </c>
      <c r="H27" s="9">
        <f t="shared" si="3"/>
        <v>0</v>
      </c>
      <c r="I27" s="9"/>
      <c r="J27" s="18">
        <v>0.5</v>
      </c>
      <c r="K27" s="18">
        <f t="shared" si="5"/>
        <v>0</v>
      </c>
      <c r="L27" s="39"/>
      <c r="M27" s="21"/>
      <c r="N27" s="17"/>
      <c r="O27" s="17"/>
      <c r="P27" s="17"/>
    </row>
    <row r="28" spans="1:16" ht="21.75" customHeight="1" hidden="1">
      <c r="A28" s="51"/>
      <c r="B28" s="51"/>
      <c r="C28" s="9"/>
      <c r="D28" s="9"/>
      <c r="E28" s="9"/>
      <c r="F28" s="9">
        <v>5.5</v>
      </c>
      <c r="G28" s="9">
        <f t="shared" si="6"/>
        <v>0</v>
      </c>
      <c r="H28" s="9">
        <f t="shared" si="3"/>
        <v>0</v>
      </c>
      <c r="I28" s="9"/>
      <c r="J28" s="18">
        <v>0.5</v>
      </c>
      <c r="K28" s="18">
        <f t="shared" si="5"/>
        <v>0</v>
      </c>
      <c r="L28" s="39"/>
      <c r="M28" s="21"/>
      <c r="N28" s="17"/>
      <c r="O28" s="17"/>
      <c r="P28" s="17"/>
    </row>
    <row r="29" spans="1:16" ht="21.75" customHeight="1" hidden="1">
      <c r="A29" s="51"/>
      <c r="B29" s="51"/>
      <c r="C29" s="9"/>
      <c r="D29" s="9"/>
      <c r="E29" s="9"/>
      <c r="F29" s="9">
        <v>5.5</v>
      </c>
      <c r="G29" s="9">
        <f t="shared" si="6"/>
        <v>0</v>
      </c>
      <c r="H29" s="9">
        <f t="shared" si="3"/>
        <v>0</v>
      </c>
      <c r="I29" s="9"/>
      <c r="J29" s="18">
        <v>0.5</v>
      </c>
      <c r="K29" s="18">
        <f t="shared" si="5"/>
        <v>0</v>
      </c>
      <c r="L29" s="39"/>
      <c r="M29" s="21"/>
      <c r="N29" s="17"/>
      <c r="O29" s="17"/>
      <c r="P29" s="17"/>
    </row>
    <row r="30" spans="1:16" ht="21.75" customHeight="1" hidden="1">
      <c r="A30" s="51"/>
      <c r="B30" s="51"/>
      <c r="C30" s="9"/>
      <c r="D30" s="9"/>
      <c r="E30" s="9"/>
      <c r="F30" s="9">
        <v>5.5</v>
      </c>
      <c r="G30" s="9">
        <f t="shared" si="6"/>
        <v>0</v>
      </c>
      <c r="H30" s="9">
        <f t="shared" si="3"/>
        <v>0</v>
      </c>
      <c r="I30" s="9"/>
      <c r="J30" s="18">
        <v>0.5</v>
      </c>
      <c r="K30" s="18">
        <f t="shared" si="5"/>
        <v>0</v>
      </c>
      <c r="L30" s="39"/>
      <c r="M30" s="21"/>
      <c r="N30" s="17"/>
      <c r="O30" s="17"/>
      <c r="P30" s="17"/>
    </row>
    <row r="31" spans="1:16" ht="21.75" customHeight="1" hidden="1">
      <c r="A31" s="51"/>
      <c r="B31" s="51"/>
      <c r="C31" s="9"/>
      <c r="D31" s="9"/>
      <c r="E31" s="9"/>
      <c r="F31" s="9">
        <v>5.5</v>
      </c>
      <c r="G31" s="9">
        <f t="shared" si="6"/>
        <v>0</v>
      </c>
      <c r="H31" s="9">
        <f t="shared" si="3"/>
        <v>0</v>
      </c>
      <c r="I31" s="9"/>
      <c r="J31" s="18">
        <v>0.5</v>
      </c>
      <c r="K31" s="18">
        <f t="shared" si="5"/>
        <v>0</v>
      </c>
      <c r="L31" s="39"/>
      <c r="M31" s="21"/>
      <c r="N31" s="17"/>
      <c r="O31" s="17"/>
      <c r="P31" s="17"/>
    </row>
    <row r="32" spans="1:16" ht="25.5" customHeight="1">
      <c r="A32" s="51"/>
      <c r="B32" s="52"/>
      <c r="C32" s="9">
        <v>5</v>
      </c>
      <c r="D32" s="9" t="s">
        <v>20</v>
      </c>
      <c r="E32" s="9"/>
      <c r="F32" s="9"/>
      <c r="G32" s="9"/>
      <c r="H32" s="9">
        <f t="shared" si="3"/>
        <v>0</v>
      </c>
      <c r="I32" s="9"/>
      <c r="J32" s="18">
        <v>0.5</v>
      </c>
      <c r="K32" s="18">
        <f t="shared" si="5"/>
        <v>0</v>
      </c>
      <c r="L32" s="39">
        <v>16</v>
      </c>
      <c r="M32" s="21"/>
      <c r="N32" s="17"/>
      <c r="O32" s="17"/>
      <c r="P32" s="17"/>
    </row>
    <row r="33" spans="1:16" ht="21" customHeight="1">
      <c r="A33" s="52"/>
      <c r="B33" s="13" t="s">
        <v>21</v>
      </c>
      <c r="C33" s="14"/>
      <c r="D33" s="15"/>
      <c r="E33" s="8">
        <f aca="true" t="shared" si="7" ref="E33:I33">SUM(E18:E32)</f>
        <v>15861</v>
      </c>
      <c r="F33" s="8">
        <v>5.5</v>
      </c>
      <c r="G33" s="8">
        <f t="shared" si="7"/>
        <v>87235.5</v>
      </c>
      <c r="H33" s="8">
        <f t="shared" si="7"/>
        <v>87.2355</v>
      </c>
      <c r="I33" s="8">
        <f t="shared" si="7"/>
        <v>0</v>
      </c>
      <c r="J33" s="23">
        <v>0.5</v>
      </c>
      <c r="K33" s="23">
        <f>SUM(K18:K32)</f>
        <v>43617.75</v>
      </c>
      <c r="L33" s="29"/>
      <c r="M33" s="26"/>
      <c r="N33" s="17"/>
      <c r="O33" s="17"/>
      <c r="P33" s="17"/>
    </row>
  </sheetData>
  <sheetProtection/>
  <mergeCells count="20">
    <mergeCell ref="A1:M1"/>
    <mergeCell ref="A2:P2"/>
    <mergeCell ref="G3:I3"/>
    <mergeCell ref="J3:K3"/>
    <mergeCell ref="B10:D10"/>
    <mergeCell ref="B17:D17"/>
    <mergeCell ref="B33:D33"/>
    <mergeCell ref="A3:A4"/>
    <mergeCell ref="A5:A10"/>
    <mergeCell ref="A11:A17"/>
    <mergeCell ref="A18:A33"/>
    <mergeCell ref="B5:B9"/>
    <mergeCell ref="B11:B16"/>
    <mergeCell ref="B18:B32"/>
    <mergeCell ref="D3:D4"/>
    <mergeCell ref="E3:E4"/>
    <mergeCell ref="F3:F4"/>
    <mergeCell ref="M5:M33"/>
    <mergeCell ref="B3:C4"/>
    <mergeCell ref="L3:M4"/>
  </mergeCells>
  <printOptions/>
  <pageMargins left="0.71" right="0.71" top="0.35" bottom="0.3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2" sqref="A2:P2"/>
    </sheetView>
  </sheetViews>
  <sheetFormatPr defaultColWidth="9.00390625" defaultRowHeight="13.5"/>
  <cols>
    <col min="1" max="1" width="3.00390625" style="0" customWidth="1"/>
    <col min="2" max="2" width="7.625" style="0" customWidth="1"/>
    <col min="3" max="3" width="3.625" style="0" customWidth="1"/>
    <col min="4" max="4" width="15.125" style="0" customWidth="1"/>
    <col min="5" max="5" width="10.75390625" style="0" customWidth="1"/>
    <col min="6" max="6" width="10.125" style="0" customWidth="1"/>
    <col min="7" max="7" width="14.375" style="0" customWidth="1"/>
    <col min="8" max="8" width="12.125" style="0" customWidth="1"/>
    <col min="9" max="9" width="10.25390625" style="0" hidden="1" customWidth="1"/>
    <col min="10" max="10" width="13.125" style="0" customWidth="1"/>
    <col min="11" max="11" width="13.75390625" style="0" customWidth="1"/>
    <col min="12" max="12" width="5.75390625" style="0" customWidth="1"/>
    <col min="13" max="13" width="23.375" style="0" customWidth="1"/>
    <col min="14" max="16" width="9.00390625" style="0" hidden="1" customWidth="1"/>
  </cols>
  <sheetData>
    <row r="1" spans="1:16" ht="20.2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7"/>
      <c r="O1" s="17"/>
      <c r="P1" s="17"/>
    </row>
    <row r="2" spans="1:16" ht="21.75" customHeight="1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3.25" customHeight="1">
      <c r="A3" s="3" t="s">
        <v>2</v>
      </c>
      <c r="B3" s="4" t="s">
        <v>3</v>
      </c>
      <c r="C3" s="5"/>
      <c r="D3" s="3" t="s">
        <v>4</v>
      </c>
      <c r="E3" s="3" t="s">
        <v>5</v>
      </c>
      <c r="F3" s="3" t="s">
        <v>6</v>
      </c>
      <c r="G3" s="3" t="s">
        <v>7</v>
      </c>
      <c r="H3" s="3"/>
      <c r="I3" s="3"/>
      <c r="J3" s="3" t="s">
        <v>8</v>
      </c>
      <c r="K3" s="3"/>
      <c r="L3" s="4" t="s">
        <v>9</v>
      </c>
      <c r="M3" s="5"/>
      <c r="N3" s="17"/>
      <c r="O3" s="17"/>
      <c r="P3" s="17"/>
    </row>
    <row r="4" spans="1:16" ht="24.75" customHeight="1">
      <c r="A4" s="3"/>
      <c r="B4" s="6"/>
      <c r="C4" s="7"/>
      <c r="D4" s="3"/>
      <c r="E4" s="3"/>
      <c r="F4" s="3"/>
      <c r="G4" s="3" t="s">
        <v>10</v>
      </c>
      <c r="H4" s="3" t="s">
        <v>11</v>
      </c>
      <c r="I4" s="3"/>
      <c r="J4" s="3" t="s">
        <v>12</v>
      </c>
      <c r="K4" s="3" t="s">
        <v>13</v>
      </c>
      <c r="L4" s="6"/>
      <c r="M4" s="7"/>
      <c r="N4" s="17"/>
      <c r="O4" s="17"/>
      <c r="P4" s="17"/>
    </row>
    <row r="5" spans="1:16" ht="19.5" customHeight="1">
      <c r="A5" s="8">
        <v>4</v>
      </c>
      <c r="B5" s="8" t="s">
        <v>35</v>
      </c>
      <c r="C5" s="9">
        <v>1</v>
      </c>
      <c r="D5" s="9" t="s">
        <v>36</v>
      </c>
      <c r="E5" s="9">
        <v>4646</v>
      </c>
      <c r="F5" s="9">
        <v>5.5</v>
      </c>
      <c r="G5" s="9">
        <f>E5*F5</f>
        <v>25553</v>
      </c>
      <c r="H5" s="9">
        <f>G5/1000</f>
        <v>25.553</v>
      </c>
      <c r="I5" s="9"/>
      <c r="J5" s="18">
        <v>0.5</v>
      </c>
      <c r="K5" s="18">
        <f>G5*J5</f>
        <v>12776.5</v>
      </c>
      <c r="L5" s="19">
        <v>17</v>
      </c>
      <c r="M5" s="20" t="s">
        <v>37</v>
      </c>
      <c r="N5" s="17"/>
      <c r="O5" s="17"/>
      <c r="P5" s="17"/>
    </row>
    <row r="6" spans="1:16" ht="19.5" customHeight="1">
      <c r="A6" s="8"/>
      <c r="B6" s="8"/>
      <c r="C6" s="9">
        <v>2</v>
      </c>
      <c r="D6" s="9" t="s">
        <v>38</v>
      </c>
      <c r="E6" s="9">
        <v>2005</v>
      </c>
      <c r="F6" s="9">
        <v>5.5</v>
      </c>
      <c r="G6" s="9">
        <f aca="true" t="shared" si="0" ref="G6:G11">E6*F6</f>
        <v>11027.5</v>
      </c>
      <c r="H6" s="9">
        <f aca="true" t="shared" si="1" ref="H6:H11">G6/1000</f>
        <v>11.0275</v>
      </c>
      <c r="I6" s="9"/>
      <c r="J6" s="18">
        <v>0.5</v>
      </c>
      <c r="K6" s="18">
        <f aca="true" t="shared" si="2" ref="K6:K12">G6*J6</f>
        <v>5513.75</v>
      </c>
      <c r="L6" s="19">
        <v>18</v>
      </c>
      <c r="M6" s="21"/>
      <c r="N6" s="17"/>
      <c r="O6" s="17"/>
      <c r="P6" s="17"/>
    </row>
    <row r="7" spans="1:16" ht="19.5" customHeight="1">
      <c r="A7" s="8"/>
      <c r="B7" s="8"/>
      <c r="C7" s="9">
        <v>3</v>
      </c>
      <c r="D7" s="9" t="s">
        <v>39</v>
      </c>
      <c r="E7" s="9">
        <v>5110</v>
      </c>
      <c r="F7" s="9">
        <v>5.5</v>
      </c>
      <c r="G7" s="9">
        <f t="shared" si="0"/>
        <v>28105</v>
      </c>
      <c r="H7" s="9">
        <f t="shared" si="1"/>
        <v>28.105</v>
      </c>
      <c r="I7" s="9"/>
      <c r="J7" s="18">
        <v>0.5</v>
      </c>
      <c r="K7" s="18">
        <f t="shared" si="2"/>
        <v>14052.5</v>
      </c>
      <c r="L7" s="19">
        <v>19</v>
      </c>
      <c r="M7" s="21"/>
      <c r="N7" s="17"/>
      <c r="O7" s="17"/>
      <c r="P7" s="17"/>
    </row>
    <row r="8" spans="1:16" ht="19.5" customHeight="1">
      <c r="A8" s="8"/>
      <c r="B8" s="8"/>
      <c r="C8" s="9">
        <v>4</v>
      </c>
      <c r="D8" s="9" t="s">
        <v>40</v>
      </c>
      <c r="E8" s="9">
        <v>2250</v>
      </c>
      <c r="F8" s="9">
        <v>5.5</v>
      </c>
      <c r="G8" s="9">
        <f t="shared" si="0"/>
        <v>12375</v>
      </c>
      <c r="H8" s="9">
        <f t="shared" si="1"/>
        <v>12.375</v>
      </c>
      <c r="I8" s="9"/>
      <c r="J8" s="18">
        <v>0.5</v>
      </c>
      <c r="K8" s="18">
        <f t="shared" si="2"/>
        <v>6187.5</v>
      </c>
      <c r="L8" s="19">
        <v>20</v>
      </c>
      <c r="M8" s="21"/>
      <c r="N8" s="17"/>
      <c r="O8" s="17"/>
      <c r="P8" s="17"/>
    </row>
    <row r="9" spans="1:16" ht="19.5" customHeight="1">
      <c r="A9" s="8"/>
      <c r="B9" s="8"/>
      <c r="C9" s="9">
        <v>5</v>
      </c>
      <c r="D9" s="9" t="s">
        <v>41</v>
      </c>
      <c r="E9" s="9">
        <v>253</v>
      </c>
      <c r="F9" s="9">
        <v>5.5</v>
      </c>
      <c r="G9" s="9">
        <f t="shared" si="0"/>
        <v>1391.5</v>
      </c>
      <c r="H9" s="9">
        <f t="shared" si="1"/>
        <v>1.3915</v>
      </c>
      <c r="I9" s="9"/>
      <c r="J9" s="18">
        <v>0.5</v>
      </c>
      <c r="K9" s="18">
        <f t="shared" si="2"/>
        <v>695.75</v>
      </c>
      <c r="L9" s="19">
        <v>21</v>
      </c>
      <c r="M9" s="21"/>
      <c r="N9" s="17"/>
      <c r="O9" s="17"/>
      <c r="P9" s="17"/>
    </row>
    <row r="10" spans="1:16" ht="19.5" customHeight="1">
      <c r="A10" s="8"/>
      <c r="B10" s="8"/>
      <c r="C10" s="9">
        <v>6</v>
      </c>
      <c r="D10" s="9" t="s">
        <v>42</v>
      </c>
      <c r="E10" s="9">
        <v>1451</v>
      </c>
      <c r="F10" s="9">
        <v>5.5</v>
      </c>
      <c r="G10" s="9">
        <f t="shared" si="0"/>
        <v>7980.5</v>
      </c>
      <c r="H10" s="9">
        <f t="shared" si="1"/>
        <v>7.9805</v>
      </c>
      <c r="I10" s="9"/>
      <c r="J10" s="18">
        <v>0.5</v>
      </c>
      <c r="K10" s="18">
        <f t="shared" si="2"/>
        <v>3990.25</v>
      </c>
      <c r="L10" s="19">
        <v>22</v>
      </c>
      <c r="M10" s="21"/>
      <c r="N10" s="17"/>
      <c r="O10" s="17"/>
      <c r="P10" s="17"/>
    </row>
    <row r="11" spans="1:16" ht="19.5" customHeight="1">
      <c r="A11" s="8"/>
      <c r="B11" s="8"/>
      <c r="C11" s="9">
        <v>7</v>
      </c>
      <c r="D11" s="9" t="s">
        <v>43</v>
      </c>
      <c r="E11" s="9">
        <v>2923</v>
      </c>
      <c r="F11" s="9">
        <v>5.5</v>
      </c>
      <c r="G11" s="9">
        <f t="shared" si="0"/>
        <v>16076.5</v>
      </c>
      <c r="H11" s="9">
        <f t="shared" si="1"/>
        <v>16.0765</v>
      </c>
      <c r="I11" s="9"/>
      <c r="J11" s="18">
        <v>0.5</v>
      </c>
      <c r="K11" s="18">
        <f t="shared" si="2"/>
        <v>8038.25</v>
      </c>
      <c r="L11" s="19">
        <v>23</v>
      </c>
      <c r="M11" s="21"/>
      <c r="N11" s="17"/>
      <c r="O11" s="17"/>
      <c r="P11" s="17"/>
    </row>
    <row r="12" spans="1:16" ht="19.5" customHeight="1">
      <c r="A12" s="8"/>
      <c r="B12" s="8"/>
      <c r="C12" s="9">
        <v>8</v>
      </c>
      <c r="D12" s="9" t="s">
        <v>20</v>
      </c>
      <c r="E12" s="9"/>
      <c r="F12" s="9"/>
      <c r="G12" s="9"/>
      <c r="H12" s="9"/>
      <c r="I12" s="9"/>
      <c r="J12" s="18">
        <v>0.5</v>
      </c>
      <c r="K12" s="18">
        <f t="shared" si="2"/>
        <v>0</v>
      </c>
      <c r="L12" s="19">
        <v>24</v>
      </c>
      <c r="M12" s="21"/>
      <c r="N12" s="17"/>
      <c r="O12" s="17"/>
      <c r="P12" s="17"/>
    </row>
    <row r="13" spans="1:16" ht="19.5" customHeight="1">
      <c r="A13" s="8"/>
      <c r="B13" s="8" t="s">
        <v>21</v>
      </c>
      <c r="C13" s="8"/>
      <c r="D13" s="8"/>
      <c r="E13" s="8">
        <f>SUM(E5:E11)</f>
        <v>18638</v>
      </c>
      <c r="F13" s="8">
        <v>5.5</v>
      </c>
      <c r="G13" s="8">
        <f>SUM(G5:G12)</f>
        <v>102509</v>
      </c>
      <c r="H13" s="8">
        <f>SUM(H5:H12)</f>
        <v>102.509</v>
      </c>
      <c r="I13" s="22"/>
      <c r="J13" s="23">
        <v>0.5</v>
      </c>
      <c r="K13" s="23">
        <f>SUM(K5:K11)</f>
        <v>51254.5</v>
      </c>
      <c r="L13" s="24"/>
      <c r="M13" s="21"/>
      <c r="N13" s="17"/>
      <c r="O13" s="17"/>
      <c r="P13" s="17"/>
    </row>
    <row r="14" spans="1:16" ht="19.5" customHeight="1">
      <c r="A14" s="8">
        <v>5</v>
      </c>
      <c r="B14" s="8" t="s">
        <v>44</v>
      </c>
      <c r="C14" s="9">
        <v>1</v>
      </c>
      <c r="D14" s="10" t="s">
        <v>45</v>
      </c>
      <c r="E14" s="9">
        <v>1855</v>
      </c>
      <c r="F14" s="9">
        <v>5.5</v>
      </c>
      <c r="G14" s="9">
        <f>E14*F14</f>
        <v>10202.5</v>
      </c>
      <c r="H14" s="9">
        <f>G14/1000</f>
        <v>10.2025</v>
      </c>
      <c r="I14" s="9"/>
      <c r="J14" s="18">
        <v>0.5</v>
      </c>
      <c r="K14" s="18">
        <f>G14*J14</f>
        <v>5101.25</v>
      </c>
      <c r="L14" s="19">
        <v>25</v>
      </c>
      <c r="M14" s="21"/>
      <c r="N14" s="17"/>
      <c r="O14" s="17"/>
      <c r="P14" s="17"/>
    </row>
    <row r="15" spans="1:16" ht="19.5" customHeight="1">
      <c r="A15" s="8"/>
      <c r="B15" s="8"/>
      <c r="C15" s="9">
        <v>2</v>
      </c>
      <c r="D15" s="10" t="s">
        <v>46</v>
      </c>
      <c r="E15" s="9">
        <v>4204</v>
      </c>
      <c r="F15" s="9">
        <v>5.5</v>
      </c>
      <c r="G15" s="9">
        <f aca="true" t="shared" si="3" ref="G15:G40">E15*F15</f>
        <v>23122</v>
      </c>
      <c r="H15" s="9">
        <f aca="true" t="shared" si="4" ref="H15:H24">G15/1000</f>
        <v>23.122</v>
      </c>
      <c r="I15" s="9"/>
      <c r="J15" s="18">
        <v>0.5</v>
      </c>
      <c r="K15" s="18">
        <f aca="true" t="shared" si="5" ref="K15:K24">G15*J15</f>
        <v>11561</v>
      </c>
      <c r="L15" s="19">
        <v>26</v>
      </c>
      <c r="M15" s="21"/>
      <c r="N15" s="17"/>
      <c r="O15" s="17"/>
      <c r="P15" s="17"/>
    </row>
    <row r="16" spans="1:16" ht="19.5" customHeight="1">
      <c r="A16" s="8"/>
      <c r="B16" s="8"/>
      <c r="C16" s="9">
        <v>3</v>
      </c>
      <c r="D16" s="9" t="s">
        <v>47</v>
      </c>
      <c r="E16" s="9">
        <v>158</v>
      </c>
      <c r="F16" s="9">
        <v>5.5</v>
      </c>
      <c r="G16" s="9">
        <f t="shared" si="3"/>
        <v>869</v>
      </c>
      <c r="H16" s="9">
        <f t="shared" si="4"/>
        <v>0.869</v>
      </c>
      <c r="I16" s="9"/>
      <c r="J16" s="18">
        <v>0.5</v>
      </c>
      <c r="K16" s="18">
        <f t="shared" si="5"/>
        <v>434.5</v>
      </c>
      <c r="L16" s="19">
        <v>27</v>
      </c>
      <c r="M16" s="21"/>
      <c r="N16" s="17"/>
      <c r="O16" s="17"/>
      <c r="P16" s="17"/>
    </row>
    <row r="17" spans="1:16" ht="19.5" customHeight="1">
      <c r="A17" s="8"/>
      <c r="B17" s="8"/>
      <c r="C17" s="9">
        <v>4</v>
      </c>
      <c r="D17" s="9" t="s">
        <v>48</v>
      </c>
      <c r="E17" s="9">
        <v>165</v>
      </c>
      <c r="F17" s="9">
        <v>5.5</v>
      </c>
      <c r="G17" s="9">
        <v>320</v>
      </c>
      <c r="H17" s="9">
        <f t="shared" si="4"/>
        <v>0.32</v>
      </c>
      <c r="I17" s="9"/>
      <c r="J17" s="18">
        <v>0.5</v>
      </c>
      <c r="K17" s="18">
        <f t="shared" si="5"/>
        <v>160</v>
      </c>
      <c r="L17" s="19">
        <v>28</v>
      </c>
      <c r="M17" s="21"/>
      <c r="N17" s="17"/>
      <c r="O17" s="17"/>
      <c r="P17" s="17"/>
    </row>
    <row r="18" spans="1:16" ht="19.5" customHeight="1">
      <c r="A18" s="8"/>
      <c r="B18" s="8"/>
      <c r="C18" s="9">
        <v>5</v>
      </c>
      <c r="D18" s="9" t="s">
        <v>49</v>
      </c>
      <c r="E18" s="9">
        <v>197</v>
      </c>
      <c r="F18" s="9">
        <v>5.5</v>
      </c>
      <c r="G18" s="9">
        <f t="shared" si="3"/>
        <v>1083.5</v>
      </c>
      <c r="H18" s="9">
        <f t="shared" si="4"/>
        <v>1.0835</v>
      </c>
      <c r="I18" s="9"/>
      <c r="J18" s="18">
        <v>0.5</v>
      </c>
      <c r="K18" s="18">
        <f t="shared" si="5"/>
        <v>541.75</v>
      </c>
      <c r="L18" s="19">
        <v>29</v>
      </c>
      <c r="M18" s="21"/>
      <c r="N18" s="17"/>
      <c r="O18" s="17"/>
      <c r="P18" s="17"/>
    </row>
    <row r="19" spans="1:16" ht="19.5" customHeight="1">
      <c r="A19" s="8"/>
      <c r="B19" s="8"/>
      <c r="C19" s="9">
        <v>6</v>
      </c>
      <c r="D19" s="9" t="s">
        <v>50</v>
      </c>
      <c r="E19" s="9">
        <v>148</v>
      </c>
      <c r="F19" s="9">
        <v>5.5</v>
      </c>
      <c r="G19" s="9">
        <f t="shared" si="3"/>
        <v>814</v>
      </c>
      <c r="H19" s="9">
        <f t="shared" si="4"/>
        <v>0.814</v>
      </c>
      <c r="I19" s="9"/>
      <c r="J19" s="18">
        <v>0.5</v>
      </c>
      <c r="K19" s="18">
        <f t="shared" si="5"/>
        <v>407</v>
      </c>
      <c r="L19" s="19">
        <v>30</v>
      </c>
      <c r="M19" s="21"/>
      <c r="N19" s="17"/>
      <c r="O19" s="17"/>
      <c r="P19" s="17"/>
    </row>
    <row r="20" spans="1:16" ht="19.5" customHeight="1">
      <c r="A20" s="8"/>
      <c r="B20" s="8"/>
      <c r="C20" s="9">
        <v>7</v>
      </c>
      <c r="D20" s="9" t="s">
        <v>51</v>
      </c>
      <c r="E20" s="9">
        <v>302</v>
      </c>
      <c r="F20" s="9">
        <v>5.5</v>
      </c>
      <c r="G20" s="9">
        <f t="shared" si="3"/>
        <v>1661</v>
      </c>
      <c r="H20" s="9">
        <f t="shared" si="4"/>
        <v>1.661</v>
      </c>
      <c r="I20" s="9"/>
      <c r="J20" s="18">
        <v>0.5</v>
      </c>
      <c r="K20" s="18">
        <f t="shared" si="5"/>
        <v>830.5</v>
      </c>
      <c r="L20" s="19">
        <v>31</v>
      </c>
      <c r="M20" s="21"/>
      <c r="N20" s="17"/>
      <c r="O20" s="17"/>
      <c r="P20" s="17"/>
    </row>
    <row r="21" spans="1:16" ht="19.5" customHeight="1">
      <c r="A21" s="8"/>
      <c r="B21" s="8"/>
      <c r="C21" s="9">
        <v>8</v>
      </c>
      <c r="D21" s="9" t="s">
        <v>52</v>
      </c>
      <c r="E21" s="9">
        <v>1872</v>
      </c>
      <c r="F21" s="9">
        <v>5.5</v>
      </c>
      <c r="G21" s="9">
        <f t="shared" si="3"/>
        <v>10296</v>
      </c>
      <c r="H21" s="9">
        <f t="shared" si="4"/>
        <v>10.296</v>
      </c>
      <c r="I21" s="9"/>
      <c r="J21" s="18">
        <v>0.5</v>
      </c>
      <c r="K21" s="18">
        <f t="shared" si="5"/>
        <v>5148</v>
      </c>
      <c r="L21" s="19">
        <v>32</v>
      </c>
      <c r="M21" s="21"/>
      <c r="N21" s="17"/>
      <c r="O21" s="17"/>
      <c r="P21" s="17"/>
    </row>
    <row r="22" spans="1:16" ht="19.5" customHeight="1">
      <c r="A22" s="8"/>
      <c r="B22" s="8"/>
      <c r="C22" s="9">
        <v>9</v>
      </c>
      <c r="D22" s="9" t="s">
        <v>53</v>
      </c>
      <c r="E22" s="9">
        <v>2773</v>
      </c>
      <c r="F22" s="9">
        <v>5.5</v>
      </c>
      <c r="G22" s="9">
        <f t="shared" si="3"/>
        <v>15251.5</v>
      </c>
      <c r="H22" s="9">
        <f t="shared" si="4"/>
        <v>15.2515</v>
      </c>
      <c r="I22" s="9"/>
      <c r="J22" s="18">
        <v>0.5</v>
      </c>
      <c r="K22" s="18">
        <f t="shared" si="5"/>
        <v>7625.75</v>
      </c>
      <c r="L22" s="19">
        <v>33</v>
      </c>
      <c r="M22" s="21"/>
      <c r="N22" s="17"/>
      <c r="O22" s="17"/>
      <c r="P22" s="17"/>
    </row>
    <row r="23" spans="1:16" ht="19.5" customHeight="1">
      <c r="A23" s="8"/>
      <c r="B23" s="8"/>
      <c r="C23" s="9">
        <v>10</v>
      </c>
      <c r="D23" s="9" t="s">
        <v>54</v>
      </c>
      <c r="E23" s="9">
        <v>416</v>
      </c>
      <c r="F23" s="9">
        <v>5.5</v>
      </c>
      <c r="G23" s="9">
        <f t="shared" si="3"/>
        <v>2288</v>
      </c>
      <c r="H23" s="9">
        <f t="shared" si="4"/>
        <v>2.288</v>
      </c>
      <c r="I23" s="9"/>
      <c r="J23" s="18">
        <v>0.5</v>
      </c>
      <c r="K23" s="18">
        <f t="shared" si="5"/>
        <v>1144</v>
      </c>
      <c r="L23" s="19">
        <v>34</v>
      </c>
      <c r="M23" s="21"/>
      <c r="N23" s="17"/>
      <c r="O23" s="17"/>
      <c r="P23" s="17"/>
    </row>
    <row r="24" spans="1:16" ht="18" customHeight="1">
      <c r="A24" s="8"/>
      <c r="B24" s="8"/>
      <c r="C24" s="9">
        <v>11</v>
      </c>
      <c r="D24" s="9" t="s">
        <v>20</v>
      </c>
      <c r="E24" s="9"/>
      <c r="F24" s="9"/>
      <c r="G24" s="9"/>
      <c r="H24" s="9">
        <f t="shared" si="4"/>
        <v>0</v>
      </c>
      <c r="I24" s="9"/>
      <c r="J24" s="18">
        <v>0.5</v>
      </c>
      <c r="K24" s="18">
        <f t="shared" si="5"/>
        <v>0</v>
      </c>
      <c r="L24" s="19">
        <v>35</v>
      </c>
      <c r="M24" s="21"/>
      <c r="N24" s="17"/>
      <c r="O24" s="17"/>
      <c r="P24" s="17"/>
    </row>
    <row r="25" spans="1:16" ht="0.75" customHeight="1" hidden="1">
      <c r="A25" s="8"/>
      <c r="B25" s="8" t="s">
        <v>21</v>
      </c>
      <c r="C25" s="8"/>
      <c r="D25" s="8"/>
      <c r="E25" s="22">
        <f aca="true" t="shared" si="6" ref="E25:E40">SUM(A25:D36)</f>
        <v>0</v>
      </c>
      <c r="F25" s="9">
        <v>5.5</v>
      </c>
      <c r="G25" s="9">
        <f t="shared" si="3"/>
        <v>0</v>
      </c>
      <c r="H25" s="8"/>
      <c r="I25" s="8"/>
      <c r="J25" s="18">
        <v>0.5</v>
      </c>
      <c r="K25" s="9">
        <f aca="true" t="shared" si="7" ref="K25:K40">G25*J25</f>
        <v>0</v>
      </c>
      <c r="L25" s="19"/>
      <c r="M25" s="21"/>
      <c r="N25" s="17"/>
      <c r="O25" s="17"/>
      <c r="P25" s="17"/>
    </row>
    <row r="26" spans="1:16" ht="0.75" customHeight="1" hidden="1">
      <c r="A26" s="8"/>
      <c r="B26" s="8"/>
      <c r="C26" s="8"/>
      <c r="D26" s="9"/>
      <c r="E26" s="25">
        <f t="shared" si="6"/>
        <v>0</v>
      </c>
      <c r="F26" s="9"/>
      <c r="G26" s="9">
        <f t="shared" si="3"/>
        <v>0</v>
      </c>
      <c r="H26" s="9"/>
      <c r="I26" s="9"/>
      <c r="J26" s="18">
        <v>0.5</v>
      </c>
      <c r="K26" s="9">
        <f t="shared" si="7"/>
        <v>0</v>
      </c>
      <c r="L26" s="19"/>
      <c r="M26" s="21"/>
      <c r="N26" s="17"/>
      <c r="O26" s="17"/>
      <c r="P26" s="17"/>
    </row>
    <row r="27" spans="1:16" ht="19.5" customHeight="1" hidden="1">
      <c r="A27" s="8"/>
      <c r="B27" s="8"/>
      <c r="C27" s="8"/>
      <c r="D27" s="9"/>
      <c r="E27" s="25">
        <f t="shared" si="6"/>
        <v>0</v>
      </c>
      <c r="F27" s="9"/>
      <c r="G27" s="9">
        <f t="shared" si="3"/>
        <v>0</v>
      </c>
      <c r="H27" s="9"/>
      <c r="I27" s="9"/>
      <c r="J27" s="18">
        <v>0.5</v>
      </c>
      <c r="K27" s="9">
        <f t="shared" si="7"/>
        <v>0</v>
      </c>
      <c r="L27" s="19"/>
      <c r="M27" s="21"/>
      <c r="N27" s="17"/>
      <c r="O27" s="17"/>
      <c r="P27" s="17"/>
    </row>
    <row r="28" spans="1:16" ht="19.5" customHeight="1" hidden="1">
      <c r="A28" s="8"/>
      <c r="B28" s="8"/>
      <c r="C28" s="8"/>
      <c r="D28" s="9"/>
      <c r="E28" s="25">
        <f t="shared" si="6"/>
        <v>0</v>
      </c>
      <c r="F28" s="9"/>
      <c r="G28" s="9">
        <f t="shared" si="3"/>
        <v>0</v>
      </c>
      <c r="H28" s="9"/>
      <c r="I28" s="9"/>
      <c r="J28" s="18">
        <v>0.5</v>
      </c>
      <c r="K28" s="9">
        <f t="shared" si="7"/>
        <v>0</v>
      </c>
      <c r="L28" s="19"/>
      <c r="M28" s="21"/>
      <c r="N28" s="17"/>
      <c r="O28" s="17"/>
      <c r="P28" s="17"/>
    </row>
    <row r="29" spans="1:16" ht="19.5" customHeight="1" hidden="1">
      <c r="A29" s="8"/>
      <c r="B29" s="8"/>
      <c r="C29" s="8"/>
      <c r="D29" s="9"/>
      <c r="E29" s="25">
        <f t="shared" si="6"/>
        <v>0</v>
      </c>
      <c r="F29" s="9"/>
      <c r="G29" s="9">
        <f t="shared" si="3"/>
        <v>0</v>
      </c>
      <c r="H29" s="9"/>
      <c r="I29" s="9"/>
      <c r="J29" s="18">
        <v>0.5</v>
      </c>
      <c r="K29" s="9">
        <f t="shared" si="7"/>
        <v>0</v>
      </c>
      <c r="L29" s="19"/>
      <c r="M29" s="21"/>
      <c r="N29" s="17"/>
      <c r="O29" s="17"/>
      <c r="P29" s="17"/>
    </row>
    <row r="30" spans="1:16" ht="21.75" customHeight="1" hidden="1">
      <c r="A30" s="8"/>
      <c r="B30" s="8"/>
      <c r="C30" s="8"/>
      <c r="D30" s="9"/>
      <c r="E30" s="25">
        <f t="shared" si="6"/>
        <v>0</v>
      </c>
      <c r="F30" s="9">
        <v>5.5</v>
      </c>
      <c r="G30" s="9">
        <f t="shared" si="3"/>
        <v>0</v>
      </c>
      <c r="H30" s="9"/>
      <c r="I30" s="9"/>
      <c r="J30" s="18">
        <v>0.5</v>
      </c>
      <c r="K30" s="9">
        <f t="shared" si="7"/>
        <v>0</v>
      </c>
      <c r="L30" s="19"/>
      <c r="M30" s="21"/>
      <c r="N30" s="17"/>
      <c r="O30" s="17"/>
      <c r="P30" s="17"/>
    </row>
    <row r="31" spans="1:16" ht="21.75" customHeight="1" hidden="1">
      <c r="A31" s="8"/>
      <c r="B31" s="8"/>
      <c r="C31" s="8"/>
      <c r="D31" s="9"/>
      <c r="E31" s="25">
        <f t="shared" si="6"/>
        <v>0</v>
      </c>
      <c r="F31" s="9">
        <v>5.5</v>
      </c>
      <c r="G31" s="9">
        <f t="shared" si="3"/>
        <v>0</v>
      </c>
      <c r="H31" s="9"/>
      <c r="I31" s="9"/>
      <c r="J31" s="18">
        <v>0.5</v>
      </c>
      <c r="K31" s="9">
        <f t="shared" si="7"/>
        <v>0</v>
      </c>
      <c r="L31" s="19"/>
      <c r="M31" s="21"/>
      <c r="N31" s="17"/>
      <c r="O31" s="17"/>
      <c r="P31" s="17"/>
    </row>
    <row r="32" spans="1:16" ht="21.75" customHeight="1" hidden="1">
      <c r="A32" s="8"/>
      <c r="B32" s="8"/>
      <c r="C32" s="8"/>
      <c r="D32" s="9"/>
      <c r="E32" s="25">
        <f t="shared" si="6"/>
        <v>0</v>
      </c>
      <c r="F32" s="9">
        <v>5.5</v>
      </c>
      <c r="G32" s="9">
        <f t="shared" si="3"/>
        <v>0</v>
      </c>
      <c r="H32" s="9"/>
      <c r="I32" s="9"/>
      <c r="J32" s="18">
        <v>0.5</v>
      </c>
      <c r="K32" s="9">
        <f t="shared" si="7"/>
        <v>0</v>
      </c>
      <c r="L32" s="19"/>
      <c r="M32" s="21"/>
      <c r="N32" s="17"/>
      <c r="O32" s="17"/>
      <c r="P32" s="17"/>
    </row>
    <row r="33" spans="1:16" ht="21.75" customHeight="1" hidden="1">
      <c r="A33" s="8"/>
      <c r="B33" s="8"/>
      <c r="C33" s="8"/>
      <c r="D33" s="9"/>
      <c r="E33" s="25">
        <f t="shared" si="6"/>
        <v>0</v>
      </c>
      <c r="F33" s="9">
        <v>5.5</v>
      </c>
      <c r="G33" s="9">
        <f t="shared" si="3"/>
        <v>0</v>
      </c>
      <c r="H33" s="9"/>
      <c r="I33" s="9"/>
      <c r="J33" s="18">
        <v>0.5</v>
      </c>
      <c r="K33" s="9">
        <f t="shared" si="7"/>
        <v>0</v>
      </c>
      <c r="L33" s="19"/>
      <c r="M33" s="21"/>
      <c r="N33" s="17"/>
      <c r="O33" s="17"/>
      <c r="P33" s="17"/>
    </row>
    <row r="34" spans="1:16" ht="21.75" customHeight="1" hidden="1">
      <c r="A34" s="8"/>
      <c r="B34" s="8"/>
      <c r="C34" s="8"/>
      <c r="D34" s="9"/>
      <c r="E34" s="25">
        <f t="shared" si="6"/>
        <v>0</v>
      </c>
      <c r="F34" s="9">
        <v>5.5</v>
      </c>
      <c r="G34" s="9">
        <f t="shared" si="3"/>
        <v>0</v>
      </c>
      <c r="H34" s="9"/>
      <c r="I34" s="9"/>
      <c r="J34" s="18">
        <v>0.5</v>
      </c>
      <c r="K34" s="9">
        <f t="shared" si="7"/>
        <v>0</v>
      </c>
      <c r="L34" s="19"/>
      <c r="M34" s="21"/>
      <c r="N34" s="17"/>
      <c r="O34" s="17"/>
      <c r="P34" s="17"/>
    </row>
    <row r="35" spans="1:16" ht="21.75" customHeight="1" hidden="1">
      <c r="A35" s="8"/>
      <c r="B35" s="8"/>
      <c r="C35" s="8"/>
      <c r="D35" s="9"/>
      <c r="E35" s="25">
        <f t="shared" si="6"/>
        <v>0</v>
      </c>
      <c r="F35" s="9">
        <v>5.5</v>
      </c>
      <c r="G35" s="9">
        <f t="shared" si="3"/>
        <v>0</v>
      </c>
      <c r="H35" s="9"/>
      <c r="I35" s="9"/>
      <c r="J35" s="18">
        <v>0.5</v>
      </c>
      <c r="K35" s="9">
        <f t="shared" si="7"/>
        <v>0</v>
      </c>
      <c r="L35" s="19"/>
      <c r="M35" s="21"/>
      <c r="N35" s="17"/>
      <c r="O35" s="17"/>
      <c r="P35" s="17"/>
    </row>
    <row r="36" spans="1:16" ht="21.75" customHeight="1" hidden="1">
      <c r="A36" s="8"/>
      <c r="B36" s="8"/>
      <c r="C36" s="8"/>
      <c r="D36" s="9"/>
      <c r="E36" s="25">
        <f t="shared" si="6"/>
        <v>0</v>
      </c>
      <c r="F36" s="9">
        <v>5.5</v>
      </c>
      <c r="G36" s="9">
        <f t="shared" si="3"/>
        <v>0</v>
      </c>
      <c r="H36" s="9"/>
      <c r="I36" s="9"/>
      <c r="J36" s="18">
        <v>0.5</v>
      </c>
      <c r="K36" s="9">
        <f t="shared" si="7"/>
        <v>0</v>
      </c>
      <c r="L36" s="19"/>
      <c r="M36" s="21"/>
      <c r="N36" s="17"/>
      <c r="O36" s="17"/>
      <c r="P36" s="17"/>
    </row>
    <row r="37" spans="1:16" ht="21.75" customHeight="1" hidden="1">
      <c r="A37" s="8"/>
      <c r="B37" s="8"/>
      <c r="C37" s="8"/>
      <c r="D37" s="9"/>
      <c r="E37" s="25">
        <f t="shared" si="6"/>
        <v>0</v>
      </c>
      <c r="F37" s="9">
        <v>5.5</v>
      </c>
      <c r="G37" s="9">
        <f t="shared" si="3"/>
        <v>0</v>
      </c>
      <c r="H37" s="9"/>
      <c r="I37" s="9"/>
      <c r="J37" s="18">
        <v>0.5</v>
      </c>
      <c r="K37" s="9">
        <f t="shared" si="7"/>
        <v>0</v>
      </c>
      <c r="L37" s="19"/>
      <c r="M37" s="21"/>
      <c r="N37" s="17"/>
      <c r="O37" s="17"/>
      <c r="P37" s="17"/>
    </row>
    <row r="38" spans="1:16" ht="21.75" customHeight="1" hidden="1">
      <c r="A38" s="8"/>
      <c r="B38" s="8"/>
      <c r="C38" s="8"/>
      <c r="D38" s="9"/>
      <c r="E38" s="25">
        <f t="shared" si="6"/>
        <v>0</v>
      </c>
      <c r="F38" s="9">
        <v>5.5</v>
      </c>
      <c r="G38" s="9">
        <f t="shared" si="3"/>
        <v>0</v>
      </c>
      <c r="H38" s="9"/>
      <c r="I38" s="9"/>
      <c r="J38" s="18">
        <v>0.5</v>
      </c>
      <c r="K38" s="9">
        <f t="shared" si="7"/>
        <v>0</v>
      </c>
      <c r="L38" s="19"/>
      <c r="M38" s="21"/>
      <c r="N38" s="17"/>
      <c r="O38" s="17"/>
      <c r="P38" s="17"/>
    </row>
    <row r="39" spans="1:16" ht="21.75" customHeight="1" hidden="1">
      <c r="A39" s="8"/>
      <c r="B39" s="8"/>
      <c r="C39" s="8"/>
      <c r="D39" s="9"/>
      <c r="E39" s="25">
        <f t="shared" si="6"/>
        <v>0</v>
      </c>
      <c r="F39" s="9">
        <v>5.5</v>
      </c>
      <c r="G39" s="9">
        <f t="shared" si="3"/>
        <v>0</v>
      </c>
      <c r="H39" s="9"/>
      <c r="I39" s="9"/>
      <c r="J39" s="18">
        <v>0.5</v>
      </c>
      <c r="K39" s="9">
        <f t="shared" si="7"/>
        <v>0</v>
      </c>
      <c r="L39" s="19"/>
      <c r="M39" s="21"/>
      <c r="N39" s="17"/>
      <c r="O39" s="17"/>
      <c r="P39" s="17"/>
    </row>
    <row r="40" spans="1:16" ht="21.75" customHeight="1" hidden="1">
      <c r="A40" s="8"/>
      <c r="B40" s="8"/>
      <c r="C40" s="8"/>
      <c r="D40" s="9"/>
      <c r="E40" s="25">
        <f t="shared" si="6"/>
        <v>0</v>
      </c>
      <c r="F40" s="9"/>
      <c r="G40" s="9">
        <f t="shared" si="3"/>
        <v>0</v>
      </c>
      <c r="H40" s="9"/>
      <c r="I40" s="9"/>
      <c r="J40" s="18">
        <v>0.5</v>
      </c>
      <c r="K40" s="9">
        <f t="shared" si="7"/>
        <v>0</v>
      </c>
      <c r="L40" s="19"/>
      <c r="M40" s="21"/>
      <c r="N40" s="17"/>
      <c r="O40" s="17"/>
      <c r="P40" s="17"/>
    </row>
    <row r="41" spans="1:16" ht="17.25" customHeight="1">
      <c r="A41" s="8"/>
      <c r="B41" s="8" t="s">
        <v>21</v>
      </c>
      <c r="C41" s="8"/>
      <c r="D41" s="8"/>
      <c r="E41" s="8">
        <f aca="true" t="shared" si="8" ref="E41:I41">E14+E15+E16+E17+E18+E19+E20+E21++E22+E23+E24</f>
        <v>12090</v>
      </c>
      <c r="F41" s="8">
        <v>5.5</v>
      </c>
      <c r="G41" s="8">
        <f t="shared" si="8"/>
        <v>65907.5</v>
      </c>
      <c r="H41" s="8">
        <f t="shared" si="8"/>
        <v>65.9075</v>
      </c>
      <c r="I41" s="8">
        <f t="shared" si="8"/>
        <v>0</v>
      </c>
      <c r="J41" s="23">
        <v>0.5</v>
      </c>
      <c r="K41" s="23">
        <f>K14+K15+K16+K17+K18+K19+K20+K21++K22+K23+K24</f>
        <v>32953.75</v>
      </c>
      <c r="L41" s="24"/>
      <c r="M41" s="26"/>
      <c r="N41" s="17"/>
      <c r="O41" s="17"/>
      <c r="P41" s="17"/>
    </row>
    <row r="42" ht="21" customHeight="1"/>
  </sheetData>
  <sheetProtection/>
  <mergeCells count="20">
    <mergeCell ref="A1:M1"/>
    <mergeCell ref="A2:P2"/>
    <mergeCell ref="G3:I3"/>
    <mergeCell ref="J3:K3"/>
    <mergeCell ref="B13:D13"/>
    <mergeCell ref="B25:D25"/>
    <mergeCell ref="B41:D41"/>
    <mergeCell ref="A3:A4"/>
    <mergeCell ref="A5:A13"/>
    <mergeCell ref="A14:A25"/>
    <mergeCell ref="A26:A41"/>
    <mergeCell ref="B5:B12"/>
    <mergeCell ref="B14:B24"/>
    <mergeCell ref="B26:B40"/>
    <mergeCell ref="D3:D4"/>
    <mergeCell ref="E3:E4"/>
    <mergeCell ref="F3:F4"/>
    <mergeCell ref="M5:M41"/>
    <mergeCell ref="B3:C4"/>
    <mergeCell ref="L3:M4"/>
  </mergeCells>
  <printOptions/>
  <pageMargins left="0.71" right="0.71" top="0.55" bottom="0.3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2" sqref="A2:P2"/>
    </sheetView>
  </sheetViews>
  <sheetFormatPr defaultColWidth="9.00390625" defaultRowHeight="13.5"/>
  <cols>
    <col min="1" max="1" width="3.625" style="0" customWidth="1"/>
    <col min="2" max="2" width="9.875" style="0" customWidth="1"/>
    <col min="3" max="3" width="3.75390625" style="0" customWidth="1"/>
    <col min="4" max="4" width="14.625" style="0" customWidth="1"/>
    <col min="5" max="5" width="10.875" style="0" customWidth="1"/>
    <col min="6" max="6" width="10.125" style="0" customWidth="1"/>
    <col min="7" max="7" width="14.375" style="0" customWidth="1"/>
    <col min="8" max="8" width="11.625" style="0" customWidth="1"/>
    <col min="9" max="9" width="10.25390625" style="0" hidden="1" customWidth="1"/>
    <col min="10" max="10" width="13.125" style="0" customWidth="1"/>
    <col min="11" max="11" width="13.75390625" style="0" customWidth="1"/>
    <col min="12" max="12" width="5.75390625" style="0" customWidth="1"/>
    <col min="13" max="13" width="22.00390625" style="0" customWidth="1"/>
    <col min="14" max="16" width="9.00390625" style="0" hidden="1" customWidth="1"/>
  </cols>
  <sheetData>
    <row r="1" spans="1:16" ht="20.25" customHeight="1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7"/>
      <c r="O1" s="17"/>
      <c r="P1" s="17"/>
    </row>
    <row r="2" spans="1:16" ht="21.75" customHeight="1">
      <c r="A2" s="2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3.25" customHeight="1">
      <c r="A3" s="3" t="s">
        <v>2</v>
      </c>
      <c r="B3" s="3" t="s">
        <v>3</v>
      </c>
      <c r="C3" s="3"/>
      <c r="D3" s="3" t="s">
        <v>4</v>
      </c>
      <c r="E3" s="3" t="s">
        <v>5</v>
      </c>
      <c r="F3" s="3" t="s">
        <v>6</v>
      </c>
      <c r="G3" s="3" t="s">
        <v>7</v>
      </c>
      <c r="H3" s="3"/>
      <c r="I3" s="3"/>
      <c r="J3" s="3" t="s">
        <v>8</v>
      </c>
      <c r="K3" s="3"/>
      <c r="L3" s="3" t="s">
        <v>9</v>
      </c>
      <c r="M3" s="3"/>
      <c r="N3" s="17"/>
      <c r="O3" s="17"/>
      <c r="P3" s="17"/>
    </row>
    <row r="4" spans="1:16" ht="21.75" customHeight="1">
      <c r="A4" s="3"/>
      <c r="B4" s="3"/>
      <c r="C4" s="3"/>
      <c r="D4" s="3"/>
      <c r="E4" s="3"/>
      <c r="F4" s="3"/>
      <c r="G4" s="3" t="s">
        <v>10</v>
      </c>
      <c r="H4" s="3" t="s">
        <v>11</v>
      </c>
      <c r="I4" s="3"/>
      <c r="J4" s="3" t="s">
        <v>12</v>
      </c>
      <c r="K4" s="3" t="s">
        <v>13</v>
      </c>
      <c r="L4" s="3"/>
      <c r="M4" s="3"/>
      <c r="N4" s="17"/>
      <c r="O4" s="17"/>
      <c r="P4" s="17"/>
    </row>
    <row r="5" spans="1:16" ht="19.5" customHeight="1">
      <c r="A5" s="8">
        <v>6</v>
      </c>
      <c r="B5" s="8" t="s">
        <v>57</v>
      </c>
      <c r="C5" s="9">
        <v>1</v>
      </c>
      <c r="D5" s="9" t="s">
        <v>58</v>
      </c>
      <c r="E5" s="9">
        <v>5651</v>
      </c>
      <c r="F5" s="9">
        <v>5.5</v>
      </c>
      <c r="G5" s="9">
        <f>E5*F5</f>
        <v>31080.5</v>
      </c>
      <c r="H5" s="9">
        <f>G5/1000</f>
        <v>31.0805</v>
      </c>
      <c r="I5" s="9"/>
      <c r="J5" s="18">
        <v>0.5</v>
      </c>
      <c r="K5" s="18">
        <f>G5*J5</f>
        <v>15540.25</v>
      </c>
      <c r="L5" s="19">
        <v>36</v>
      </c>
      <c r="M5" s="45" t="s">
        <v>59</v>
      </c>
      <c r="N5" s="17"/>
      <c r="O5" s="17"/>
      <c r="P5" s="17"/>
    </row>
    <row r="6" spans="1:16" ht="19.5" customHeight="1">
      <c r="A6" s="8"/>
      <c r="B6" s="8"/>
      <c r="C6" s="9">
        <v>2</v>
      </c>
      <c r="D6" s="9" t="s">
        <v>60</v>
      </c>
      <c r="E6" s="9">
        <v>3333</v>
      </c>
      <c r="F6" s="9">
        <v>5.5</v>
      </c>
      <c r="G6" s="9">
        <f aca="true" t="shared" si="0" ref="G6:G16">E6*F6</f>
        <v>18331.5</v>
      </c>
      <c r="H6" s="9">
        <f aca="true" t="shared" si="1" ref="H6:H16">G6/1000</f>
        <v>18.3315</v>
      </c>
      <c r="I6" s="9"/>
      <c r="J6" s="18">
        <v>0.5</v>
      </c>
      <c r="K6" s="18">
        <f aca="true" t="shared" si="2" ref="K6:K16">G6*J6</f>
        <v>9165.75</v>
      </c>
      <c r="L6" s="19">
        <v>37</v>
      </c>
      <c r="M6" s="45"/>
      <c r="N6" s="17"/>
      <c r="O6" s="17"/>
      <c r="P6" s="17"/>
    </row>
    <row r="7" spans="1:16" ht="19.5" customHeight="1">
      <c r="A7" s="8"/>
      <c r="B7" s="8"/>
      <c r="C7" s="9">
        <v>3</v>
      </c>
      <c r="D7" s="9" t="s">
        <v>61</v>
      </c>
      <c r="E7" s="9">
        <v>7143</v>
      </c>
      <c r="F7" s="9">
        <v>5.5</v>
      </c>
      <c r="G7" s="9">
        <f t="shared" si="0"/>
        <v>39286.5</v>
      </c>
      <c r="H7" s="9">
        <f t="shared" si="1"/>
        <v>39.2865</v>
      </c>
      <c r="I7" s="9"/>
      <c r="J7" s="18">
        <v>0.5</v>
      </c>
      <c r="K7" s="18">
        <f t="shared" si="2"/>
        <v>19643.25</v>
      </c>
      <c r="L7" s="19">
        <v>38</v>
      </c>
      <c r="M7" s="45"/>
      <c r="N7" s="17"/>
      <c r="O7" s="17"/>
      <c r="P7" s="17"/>
    </row>
    <row r="8" spans="1:16" ht="19.5" customHeight="1">
      <c r="A8" s="8"/>
      <c r="B8" s="8"/>
      <c r="C8" s="9">
        <v>4</v>
      </c>
      <c r="D8" s="9" t="s">
        <v>62</v>
      </c>
      <c r="E8" s="9">
        <v>5059</v>
      </c>
      <c r="F8" s="9">
        <v>5.5</v>
      </c>
      <c r="G8" s="9">
        <f t="shared" si="0"/>
        <v>27824.5</v>
      </c>
      <c r="H8" s="9">
        <f t="shared" si="1"/>
        <v>27.8245</v>
      </c>
      <c r="I8" s="9"/>
      <c r="J8" s="18">
        <v>0.5</v>
      </c>
      <c r="K8" s="18">
        <f t="shared" si="2"/>
        <v>13912.25</v>
      </c>
      <c r="L8" s="19">
        <v>39</v>
      </c>
      <c r="M8" s="45"/>
      <c r="N8" s="17"/>
      <c r="O8" s="17"/>
      <c r="P8" s="17"/>
    </row>
    <row r="9" spans="1:16" ht="19.5" customHeight="1">
      <c r="A9" s="8"/>
      <c r="B9" s="8"/>
      <c r="C9" s="9">
        <v>5</v>
      </c>
      <c r="D9" s="9" t="s">
        <v>63</v>
      </c>
      <c r="E9" s="9">
        <v>6596</v>
      </c>
      <c r="F9" s="9">
        <v>5.5</v>
      </c>
      <c r="G9" s="9">
        <f t="shared" si="0"/>
        <v>36278</v>
      </c>
      <c r="H9" s="9">
        <f t="shared" si="1"/>
        <v>36.278</v>
      </c>
      <c r="I9" s="9"/>
      <c r="J9" s="18">
        <v>0.5</v>
      </c>
      <c r="K9" s="18">
        <f t="shared" si="2"/>
        <v>18139</v>
      </c>
      <c r="L9" s="19">
        <v>40</v>
      </c>
      <c r="M9" s="45"/>
      <c r="N9" s="17"/>
      <c r="O9" s="17"/>
      <c r="P9" s="17"/>
    </row>
    <row r="10" spans="1:16" ht="19.5" customHeight="1">
      <c r="A10" s="8"/>
      <c r="B10" s="8"/>
      <c r="C10" s="9">
        <v>6</v>
      </c>
      <c r="D10" s="9" t="s">
        <v>64</v>
      </c>
      <c r="E10" s="9">
        <v>3347</v>
      </c>
      <c r="F10" s="9">
        <v>5.5</v>
      </c>
      <c r="G10" s="9">
        <f t="shared" si="0"/>
        <v>18408.5</v>
      </c>
      <c r="H10" s="9">
        <f t="shared" si="1"/>
        <v>18.4085</v>
      </c>
      <c r="I10" s="9"/>
      <c r="J10" s="18">
        <v>0.5</v>
      </c>
      <c r="K10" s="18">
        <f t="shared" si="2"/>
        <v>9204.25</v>
      </c>
      <c r="L10" s="19">
        <v>41</v>
      </c>
      <c r="M10" s="45"/>
      <c r="N10" s="17"/>
      <c r="O10" s="17"/>
      <c r="P10" s="17"/>
    </row>
    <row r="11" spans="1:16" ht="19.5" customHeight="1">
      <c r="A11" s="8"/>
      <c r="B11" s="8"/>
      <c r="C11" s="9">
        <v>7</v>
      </c>
      <c r="D11" s="9" t="s">
        <v>65</v>
      </c>
      <c r="E11" s="9">
        <v>2909</v>
      </c>
      <c r="F11" s="9">
        <v>5.5</v>
      </c>
      <c r="G11" s="9">
        <f t="shared" si="0"/>
        <v>15999.5</v>
      </c>
      <c r="H11" s="9">
        <f t="shared" si="1"/>
        <v>15.9995</v>
      </c>
      <c r="I11" s="9"/>
      <c r="J11" s="18">
        <v>0.5</v>
      </c>
      <c r="K11" s="18">
        <f t="shared" si="2"/>
        <v>7999.75</v>
      </c>
      <c r="L11" s="19">
        <v>42</v>
      </c>
      <c r="M11" s="45"/>
      <c r="N11" s="17"/>
      <c r="O11" s="17"/>
      <c r="P11" s="17"/>
    </row>
    <row r="12" spans="1:16" ht="19.5" customHeight="1">
      <c r="A12" s="8"/>
      <c r="B12" s="8"/>
      <c r="C12" s="9">
        <v>8</v>
      </c>
      <c r="D12" s="9" t="s">
        <v>66</v>
      </c>
      <c r="E12" s="9">
        <v>4663</v>
      </c>
      <c r="F12" s="9">
        <v>5.5</v>
      </c>
      <c r="G12" s="9">
        <f t="shared" si="0"/>
        <v>25646.5</v>
      </c>
      <c r="H12" s="9">
        <f t="shared" si="1"/>
        <v>25.6465</v>
      </c>
      <c r="I12" s="9"/>
      <c r="J12" s="18">
        <v>0.5</v>
      </c>
      <c r="K12" s="18">
        <f t="shared" si="2"/>
        <v>12823.25</v>
      </c>
      <c r="L12" s="19">
        <v>43</v>
      </c>
      <c r="M12" s="45"/>
      <c r="N12" s="17"/>
      <c r="O12" s="17"/>
      <c r="P12" s="17"/>
    </row>
    <row r="13" spans="1:16" ht="63.75" customHeight="1">
      <c r="A13" s="8"/>
      <c r="B13" s="8"/>
      <c r="C13" s="9">
        <v>9</v>
      </c>
      <c r="D13" s="33" t="s">
        <v>67</v>
      </c>
      <c r="E13" s="9">
        <v>1256</v>
      </c>
      <c r="F13" s="9">
        <v>5.5</v>
      </c>
      <c r="G13" s="9">
        <f t="shared" si="0"/>
        <v>6908</v>
      </c>
      <c r="H13" s="9">
        <f t="shared" si="1"/>
        <v>6.908</v>
      </c>
      <c r="I13" s="9"/>
      <c r="J13" s="18">
        <v>0.5</v>
      </c>
      <c r="K13" s="18">
        <f t="shared" si="2"/>
        <v>3454</v>
      </c>
      <c r="L13" s="19">
        <v>44</v>
      </c>
      <c r="M13" s="45"/>
      <c r="N13" s="17"/>
      <c r="O13" s="17"/>
      <c r="P13" s="17"/>
    </row>
    <row r="14" spans="1:16" ht="55.5" customHeight="1">
      <c r="A14" s="8"/>
      <c r="B14" s="8"/>
      <c r="C14" s="9">
        <v>10</v>
      </c>
      <c r="D14" s="33" t="s">
        <v>68</v>
      </c>
      <c r="E14" s="9">
        <v>1184</v>
      </c>
      <c r="F14" s="9">
        <v>5.5</v>
      </c>
      <c r="G14" s="9">
        <f t="shared" si="0"/>
        <v>6512</v>
      </c>
      <c r="H14" s="9">
        <f t="shared" si="1"/>
        <v>6.512</v>
      </c>
      <c r="I14" s="9"/>
      <c r="J14" s="18">
        <v>0.5</v>
      </c>
      <c r="K14" s="18">
        <f t="shared" si="2"/>
        <v>3256</v>
      </c>
      <c r="L14" s="19">
        <v>45</v>
      </c>
      <c r="M14" s="45"/>
      <c r="N14" s="17"/>
      <c r="O14" s="17"/>
      <c r="P14" s="17"/>
    </row>
    <row r="15" spans="1:16" ht="55.5" customHeight="1">
      <c r="A15" s="8"/>
      <c r="B15" s="8"/>
      <c r="C15" s="9">
        <v>11</v>
      </c>
      <c r="D15" s="34" t="s">
        <v>69</v>
      </c>
      <c r="E15" s="9">
        <v>575</v>
      </c>
      <c r="F15" s="9">
        <v>5.5</v>
      </c>
      <c r="G15" s="9">
        <f t="shared" si="0"/>
        <v>3162.5</v>
      </c>
      <c r="H15" s="9">
        <f t="shared" si="1"/>
        <v>3.1625</v>
      </c>
      <c r="I15" s="9"/>
      <c r="J15" s="18">
        <v>0.5</v>
      </c>
      <c r="K15" s="18">
        <f t="shared" si="2"/>
        <v>1581.25</v>
      </c>
      <c r="L15" s="19">
        <v>46</v>
      </c>
      <c r="M15" s="45"/>
      <c r="N15" s="17"/>
      <c r="O15" s="17"/>
      <c r="P15" s="17"/>
    </row>
    <row r="16" spans="1:16" ht="59.25" customHeight="1">
      <c r="A16" s="8"/>
      <c r="B16" s="8"/>
      <c r="C16" s="9">
        <v>12</v>
      </c>
      <c r="D16" s="34" t="s">
        <v>70</v>
      </c>
      <c r="E16" s="9">
        <v>1065</v>
      </c>
      <c r="F16" s="9">
        <v>5.5</v>
      </c>
      <c r="G16" s="9">
        <f t="shared" si="0"/>
        <v>5857.5</v>
      </c>
      <c r="H16" s="9">
        <f t="shared" si="1"/>
        <v>5.8575</v>
      </c>
      <c r="I16" s="9"/>
      <c r="J16" s="18">
        <v>0.5</v>
      </c>
      <c r="K16" s="18">
        <f t="shared" si="2"/>
        <v>2928.75</v>
      </c>
      <c r="L16" s="19">
        <v>47</v>
      </c>
      <c r="M16" s="45"/>
      <c r="N16" s="17"/>
      <c r="O16" s="17"/>
      <c r="P16" s="17"/>
    </row>
    <row r="17" spans="1:16" ht="23.25" customHeight="1">
      <c r="A17" s="8"/>
      <c r="B17" s="8" t="s">
        <v>21</v>
      </c>
      <c r="C17" s="8"/>
      <c r="D17" s="8"/>
      <c r="E17" s="8">
        <f aca="true" t="shared" si="3" ref="E17:H17">SUM(E5:E16)</f>
        <v>42781</v>
      </c>
      <c r="F17" s="8">
        <v>5.5</v>
      </c>
      <c r="G17" s="8">
        <f t="shared" si="3"/>
        <v>235295.5</v>
      </c>
      <c r="H17" s="8">
        <f t="shared" si="3"/>
        <v>235.29549999999998</v>
      </c>
      <c r="I17" s="22"/>
      <c r="J17" s="23">
        <v>0.5</v>
      </c>
      <c r="K17" s="23">
        <v>117647.75</v>
      </c>
      <c r="L17" s="24"/>
      <c r="M17" s="45"/>
      <c r="N17" s="17"/>
      <c r="O17" s="17"/>
      <c r="P17" s="17"/>
    </row>
    <row r="18" spans="1:16" ht="19.5" customHeight="1" hidden="1">
      <c r="A18" s="29"/>
      <c r="B18" s="35"/>
      <c r="C18" s="36"/>
      <c r="D18" s="37"/>
      <c r="E18" s="38"/>
      <c r="F18" s="39"/>
      <c r="G18" s="39"/>
      <c r="H18" s="39"/>
      <c r="I18" s="39"/>
      <c r="J18" s="46"/>
      <c r="K18" s="39"/>
      <c r="L18" s="39"/>
      <c r="M18" s="45"/>
      <c r="N18" s="17"/>
      <c r="O18" s="17"/>
      <c r="P18" s="17"/>
    </row>
    <row r="19" spans="1:16" ht="19.5" customHeight="1" hidden="1">
      <c r="A19" s="29"/>
      <c r="B19" s="35"/>
      <c r="C19" s="36"/>
      <c r="D19" s="37"/>
      <c r="E19" s="38"/>
      <c r="F19" s="39"/>
      <c r="G19" s="39"/>
      <c r="H19" s="39"/>
      <c r="I19" s="39"/>
      <c r="J19" s="46"/>
      <c r="K19" s="39"/>
      <c r="L19" s="39"/>
      <c r="M19" s="45"/>
      <c r="N19" s="17"/>
      <c r="O19" s="17"/>
      <c r="P19" s="17"/>
    </row>
    <row r="20" spans="1:16" ht="19.5" customHeight="1" hidden="1">
      <c r="A20" s="29"/>
      <c r="B20" s="35"/>
      <c r="C20" s="36"/>
      <c r="D20" s="37"/>
      <c r="E20" s="38"/>
      <c r="F20" s="39"/>
      <c r="G20" s="39"/>
      <c r="H20" s="39"/>
      <c r="I20" s="39"/>
      <c r="J20" s="46"/>
      <c r="K20" s="39"/>
      <c r="L20" s="39"/>
      <c r="M20" s="45"/>
      <c r="N20" s="17"/>
      <c r="O20" s="17"/>
      <c r="P20" s="17"/>
    </row>
    <row r="21" spans="1:16" ht="19.5" customHeight="1" hidden="1">
      <c r="A21" s="29"/>
      <c r="B21" s="35"/>
      <c r="C21" s="36"/>
      <c r="D21" s="37"/>
      <c r="E21" s="38"/>
      <c r="F21" s="39"/>
      <c r="G21" s="39"/>
      <c r="H21" s="39"/>
      <c r="I21" s="39"/>
      <c r="J21" s="46"/>
      <c r="K21" s="39"/>
      <c r="L21" s="39"/>
      <c r="M21" s="45"/>
      <c r="N21" s="17"/>
      <c r="O21" s="17"/>
      <c r="P21" s="17"/>
    </row>
    <row r="22" spans="1:16" ht="19.5" customHeight="1" hidden="1">
      <c r="A22" s="29"/>
      <c r="B22" s="35"/>
      <c r="C22" s="36"/>
      <c r="D22" s="37"/>
      <c r="E22" s="38"/>
      <c r="F22" s="39"/>
      <c r="G22" s="39"/>
      <c r="H22" s="39"/>
      <c r="I22" s="39"/>
      <c r="J22" s="46"/>
      <c r="K22" s="39"/>
      <c r="L22" s="39"/>
      <c r="M22" s="45"/>
      <c r="N22" s="17"/>
      <c r="O22" s="17"/>
      <c r="P22" s="17"/>
    </row>
    <row r="23" spans="1:16" ht="19.5" customHeight="1" hidden="1">
      <c r="A23" s="29"/>
      <c r="B23" s="35"/>
      <c r="C23" s="36"/>
      <c r="D23" s="37"/>
      <c r="E23" s="38"/>
      <c r="F23" s="39"/>
      <c r="G23" s="39"/>
      <c r="H23" s="39"/>
      <c r="I23" s="39"/>
      <c r="J23" s="46"/>
      <c r="K23" s="39"/>
      <c r="L23" s="39"/>
      <c r="M23" s="45"/>
      <c r="N23" s="17"/>
      <c r="O23" s="17"/>
      <c r="P23" s="17"/>
    </row>
    <row r="24" spans="1:16" ht="19.5" customHeight="1" hidden="1">
      <c r="A24" s="29"/>
      <c r="B24" s="35"/>
      <c r="C24" s="36"/>
      <c r="D24" s="37"/>
      <c r="E24" s="38"/>
      <c r="F24" s="39"/>
      <c r="G24" s="39"/>
      <c r="H24" s="39"/>
      <c r="I24" s="39"/>
      <c r="J24" s="46"/>
      <c r="K24" s="39"/>
      <c r="L24" s="39"/>
      <c r="M24" s="45"/>
      <c r="N24" s="17"/>
      <c r="O24" s="17"/>
      <c r="P24" s="17"/>
    </row>
    <row r="25" spans="1:16" ht="19.5" customHeight="1" hidden="1">
      <c r="A25" s="29"/>
      <c r="B25" s="35"/>
      <c r="C25" s="36"/>
      <c r="D25" s="37"/>
      <c r="E25" s="38"/>
      <c r="F25" s="39"/>
      <c r="G25" s="39"/>
      <c r="H25" s="39"/>
      <c r="I25" s="39"/>
      <c r="J25" s="46"/>
      <c r="K25" s="39"/>
      <c r="L25" s="39"/>
      <c r="M25" s="45"/>
      <c r="N25" s="17"/>
      <c r="O25" s="17"/>
      <c r="P25" s="17"/>
    </row>
    <row r="26" spans="1:16" ht="19.5" customHeight="1" hidden="1">
      <c r="A26" s="29"/>
      <c r="B26" s="35"/>
      <c r="C26" s="36"/>
      <c r="D26" s="37"/>
      <c r="E26" s="38"/>
      <c r="F26" s="39"/>
      <c r="G26" s="39"/>
      <c r="H26" s="39"/>
      <c r="I26" s="39"/>
      <c r="J26" s="46"/>
      <c r="K26" s="39"/>
      <c r="L26" s="39"/>
      <c r="M26" s="45"/>
      <c r="N26" s="17"/>
      <c r="O26" s="17"/>
      <c r="P26" s="17"/>
    </row>
    <row r="27" spans="1:16" ht="19.5" customHeight="1" hidden="1">
      <c r="A27" s="29"/>
      <c r="B27" s="35"/>
      <c r="C27" s="36"/>
      <c r="D27" s="37"/>
      <c r="E27" s="38"/>
      <c r="F27" s="39"/>
      <c r="G27" s="39"/>
      <c r="H27" s="39"/>
      <c r="I27" s="39"/>
      <c r="J27" s="46"/>
      <c r="K27" s="39"/>
      <c r="L27" s="39"/>
      <c r="M27" s="45"/>
      <c r="N27" s="17"/>
      <c r="O27" s="17"/>
      <c r="P27" s="17"/>
    </row>
    <row r="28" spans="1:16" ht="18" customHeight="1" hidden="1">
      <c r="A28" s="29"/>
      <c r="B28" s="35"/>
      <c r="C28" s="36"/>
      <c r="D28" s="37"/>
      <c r="E28" s="38"/>
      <c r="F28" s="39"/>
      <c r="G28" s="39"/>
      <c r="H28" s="39"/>
      <c r="I28" s="39"/>
      <c r="J28" s="46"/>
      <c r="K28" s="39"/>
      <c r="L28" s="39"/>
      <c r="M28" s="45"/>
      <c r="N28" s="17"/>
      <c r="O28" s="17"/>
      <c r="P28" s="17"/>
    </row>
    <row r="29" spans="1:16" ht="0.75" customHeight="1" hidden="1">
      <c r="A29" s="29"/>
      <c r="B29" s="35"/>
      <c r="C29" s="36"/>
      <c r="D29" s="37"/>
      <c r="E29" s="38"/>
      <c r="F29" s="39">
        <v>5.5</v>
      </c>
      <c r="G29" s="39">
        <f aca="true" t="shared" si="4" ref="G29:G44">E29*F29</f>
        <v>0</v>
      </c>
      <c r="H29" s="29"/>
      <c r="I29" s="29"/>
      <c r="J29" s="46">
        <v>0.5</v>
      </c>
      <c r="K29" s="39">
        <f aca="true" t="shared" si="5" ref="K29:K44">G29*J29</f>
        <v>0</v>
      </c>
      <c r="L29" s="39"/>
      <c r="M29" s="45"/>
      <c r="N29" s="17"/>
      <c r="O29" s="17"/>
      <c r="P29" s="17"/>
    </row>
    <row r="30" spans="1:16" ht="0.75" customHeight="1" hidden="1">
      <c r="A30" s="29"/>
      <c r="B30" s="35"/>
      <c r="C30" s="36"/>
      <c r="D30" s="37"/>
      <c r="E30" s="38"/>
      <c r="F30" s="39"/>
      <c r="G30" s="39">
        <f t="shared" si="4"/>
        <v>0</v>
      </c>
      <c r="H30" s="39"/>
      <c r="I30" s="39"/>
      <c r="J30" s="46">
        <v>0.5</v>
      </c>
      <c r="K30" s="39">
        <f t="shared" si="5"/>
        <v>0</v>
      </c>
      <c r="L30" s="39"/>
      <c r="M30" s="45"/>
      <c r="N30" s="17"/>
      <c r="O30" s="17"/>
      <c r="P30" s="17"/>
    </row>
    <row r="31" spans="1:16" ht="19.5" customHeight="1" hidden="1">
      <c r="A31" s="29"/>
      <c r="B31" s="35"/>
      <c r="C31" s="36"/>
      <c r="D31" s="37"/>
      <c r="E31" s="38"/>
      <c r="F31" s="39"/>
      <c r="G31" s="39">
        <f t="shared" si="4"/>
        <v>0</v>
      </c>
      <c r="H31" s="39"/>
      <c r="I31" s="39"/>
      <c r="J31" s="46">
        <v>0.5</v>
      </c>
      <c r="K31" s="39">
        <f t="shared" si="5"/>
        <v>0</v>
      </c>
      <c r="L31" s="39"/>
      <c r="M31" s="45"/>
      <c r="N31" s="17"/>
      <c r="O31" s="17"/>
      <c r="P31" s="17"/>
    </row>
    <row r="32" spans="1:16" ht="19.5" customHeight="1" hidden="1">
      <c r="A32" s="29"/>
      <c r="B32" s="35"/>
      <c r="C32" s="36"/>
      <c r="D32" s="37"/>
      <c r="E32" s="38"/>
      <c r="F32" s="39"/>
      <c r="G32" s="39">
        <f t="shared" si="4"/>
        <v>0</v>
      </c>
      <c r="H32" s="39"/>
      <c r="I32" s="39"/>
      <c r="J32" s="46">
        <v>0.5</v>
      </c>
      <c r="K32" s="39">
        <f t="shared" si="5"/>
        <v>0</v>
      </c>
      <c r="L32" s="39"/>
      <c r="M32" s="45"/>
      <c r="N32" s="17"/>
      <c r="O32" s="17"/>
      <c r="P32" s="17"/>
    </row>
    <row r="33" spans="1:16" ht="19.5" customHeight="1" hidden="1">
      <c r="A33" s="29"/>
      <c r="B33" s="35"/>
      <c r="C33" s="36"/>
      <c r="D33" s="37"/>
      <c r="E33" s="38"/>
      <c r="F33" s="39"/>
      <c r="G33" s="39">
        <f t="shared" si="4"/>
        <v>0</v>
      </c>
      <c r="H33" s="39"/>
      <c r="I33" s="39"/>
      <c r="J33" s="46">
        <v>0.5</v>
      </c>
      <c r="K33" s="39">
        <f t="shared" si="5"/>
        <v>0</v>
      </c>
      <c r="L33" s="39"/>
      <c r="M33" s="45"/>
      <c r="N33" s="17"/>
      <c r="O33" s="17"/>
      <c r="P33" s="17"/>
    </row>
    <row r="34" spans="1:16" ht="21.75" customHeight="1" hidden="1">
      <c r="A34" s="29"/>
      <c r="B34" s="35"/>
      <c r="C34" s="36"/>
      <c r="D34" s="37"/>
      <c r="E34" s="38"/>
      <c r="F34" s="39">
        <v>5.5</v>
      </c>
      <c r="G34" s="39">
        <f t="shared" si="4"/>
        <v>0</v>
      </c>
      <c r="H34" s="39"/>
      <c r="I34" s="39"/>
      <c r="J34" s="46">
        <v>0.5</v>
      </c>
      <c r="K34" s="39">
        <f t="shared" si="5"/>
        <v>0</v>
      </c>
      <c r="L34" s="39"/>
      <c r="M34" s="45"/>
      <c r="N34" s="17"/>
      <c r="O34" s="17"/>
      <c r="P34" s="17"/>
    </row>
    <row r="35" spans="1:16" ht="21.75" customHeight="1" hidden="1">
      <c r="A35" s="29"/>
      <c r="B35" s="35"/>
      <c r="C35" s="36"/>
      <c r="D35" s="37"/>
      <c r="E35" s="38"/>
      <c r="F35" s="39">
        <v>5.5</v>
      </c>
      <c r="G35" s="39">
        <f t="shared" si="4"/>
        <v>0</v>
      </c>
      <c r="H35" s="39"/>
      <c r="I35" s="39"/>
      <c r="J35" s="46">
        <v>0.5</v>
      </c>
      <c r="K35" s="39">
        <f t="shared" si="5"/>
        <v>0</v>
      </c>
      <c r="L35" s="39"/>
      <c r="M35" s="45"/>
      <c r="N35" s="17"/>
      <c r="O35" s="17"/>
      <c r="P35" s="17"/>
    </row>
    <row r="36" spans="1:16" ht="21.75" customHeight="1" hidden="1">
      <c r="A36" s="29"/>
      <c r="B36" s="35"/>
      <c r="C36" s="36"/>
      <c r="D36" s="37"/>
      <c r="E36" s="38"/>
      <c r="F36" s="39">
        <v>5.5</v>
      </c>
      <c r="G36" s="39">
        <f t="shared" si="4"/>
        <v>0</v>
      </c>
      <c r="H36" s="39"/>
      <c r="I36" s="39"/>
      <c r="J36" s="46">
        <v>0.5</v>
      </c>
      <c r="K36" s="39">
        <f t="shared" si="5"/>
        <v>0</v>
      </c>
      <c r="L36" s="39"/>
      <c r="M36" s="45"/>
      <c r="N36" s="17"/>
      <c r="O36" s="17"/>
      <c r="P36" s="17"/>
    </row>
    <row r="37" spans="1:16" ht="21.75" customHeight="1" hidden="1">
      <c r="A37" s="29"/>
      <c r="B37" s="35"/>
      <c r="C37" s="36"/>
      <c r="D37" s="37"/>
      <c r="E37" s="38"/>
      <c r="F37" s="39">
        <v>5.5</v>
      </c>
      <c r="G37" s="39">
        <f t="shared" si="4"/>
        <v>0</v>
      </c>
      <c r="H37" s="39"/>
      <c r="I37" s="39"/>
      <c r="J37" s="46">
        <v>0.5</v>
      </c>
      <c r="K37" s="39">
        <f t="shared" si="5"/>
        <v>0</v>
      </c>
      <c r="L37" s="39"/>
      <c r="M37" s="45"/>
      <c r="N37" s="17"/>
      <c r="O37" s="17"/>
      <c r="P37" s="17"/>
    </row>
    <row r="38" spans="1:16" ht="21.75" customHeight="1" hidden="1">
      <c r="A38" s="29"/>
      <c r="B38" s="35"/>
      <c r="C38" s="36"/>
      <c r="D38" s="37"/>
      <c r="E38" s="38"/>
      <c r="F38" s="39">
        <v>5.5</v>
      </c>
      <c r="G38" s="39">
        <f t="shared" si="4"/>
        <v>0</v>
      </c>
      <c r="H38" s="39"/>
      <c r="I38" s="39"/>
      <c r="J38" s="46">
        <v>0.5</v>
      </c>
      <c r="K38" s="39">
        <f t="shared" si="5"/>
        <v>0</v>
      </c>
      <c r="L38" s="39"/>
      <c r="M38" s="45"/>
      <c r="N38" s="17"/>
      <c r="O38" s="17"/>
      <c r="P38" s="17"/>
    </row>
    <row r="39" spans="1:16" ht="21.75" customHeight="1" hidden="1">
      <c r="A39" s="29"/>
      <c r="B39" s="35"/>
      <c r="C39" s="36"/>
      <c r="D39" s="37"/>
      <c r="E39" s="38"/>
      <c r="F39" s="39">
        <v>5.5</v>
      </c>
      <c r="G39" s="39">
        <f t="shared" si="4"/>
        <v>0</v>
      </c>
      <c r="H39" s="39"/>
      <c r="I39" s="39"/>
      <c r="J39" s="46">
        <v>0.5</v>
      </c>
      <c r="K39" s="39">
        <f t="shared" si="5"/>
        <v>0</v>
      </c>
      <c r="L39" s="39"/>
      <c r="M39" s="45"/>
      <c r="N39" s="17"/>
      <c r="O39" s="17"/>
      <c r="P39" s="17"/>
    </row>
    <row r="40" spans="1:16" ht="21.75" customHeight="1" hidden="1">
      <c r="A40" s="29"/>
      <c r="B40" s="35"/>
      <c r="C40" s="36"/>
      <c r="D40" s="37"/>
      <c r="E40" s="38"/>
      <c r="F40" s="39">
        <v>5.5</v>
      </c>
      <c r="G40" s="39">
        <f t="shared" si="4"/>
        <v>0</v>
      </c>
      <c r="H40" s="39"/>
      <c r="I40" s="39"/>
      <c r="J40" s="46">
        <v>0.5</v>
      </c>
      <c r="K40" s="39">
        <f t="shared" si="5"/>
        <v>0</v>
      </c>
      <c r="L40" s="39"/>
      <c r="M40" s="45"/>
      <c r="N40" s="17"/>
      <c r="O40" s="17"/>
      <c r="P40" s="17"/>
    </row>
    <row r="41" spans="1:16" ht="21.75" customHeight="1" hidden="1">
      <c r="A41" s="29"/>
      <c r="B41" s="35"/>
      <c r="C41" s="36"/>
      <c r="D41" s="37"/>
      <c r="E41" s="38"/>
      <c r="F41" s="39">
        <v>5.5</v>
      </c>
      <c r="G41" s="39">
        <f t="shared" si="4"/>
        <v>0</v>
      </c>
      <c r="H41" s="39"/>
      <c r="I41" s="39"/>
      <c r="J41" s="46">
        <v>0.5</v>
      </c>
      <c r="K41" s="39">
        <f t="shared" si="5"/>
        <v>0</v>
      </c>
      <c r="L41" s="39"/>
      <c r="M41" s="45"/>
      <c r="N41" s="17"/>
      <c r="O41" s="17"/>
      <c r="P41" s="17"/>
    </row>
    <row r="42" spans="1:16" ht="21.75" customHeight="1" hidden="1">
      <c r="A42" s="29"/>
      <c r="B42" s="35"/>
      <c r="C42" s="36"/>
      <c r="D42" s="37"/>
      <c r="E42" s="38"/>
      <c r="F42" s="39">
        <v>5.5</v>
      </c>
      <c r="G42" s="39">
        <f t="shared" si="4"/>
        <v>0</v>
      </c>
      <c r="H42" s="39"/>
      <c r="I42" s="39"/>
      <c r="J42" s="46">
        <v>0.5</v>
      </c>
      <c r="K42" s="39">
        <f t="shared" si="5"/>
        <v>0</v>
      </c>
      <c r="L42" s="39"/>
      <c r="M42" s="45"/>
      <c r="N42" s="17"/>
      <c r="O42" s="17"/>
      <c r="P42" s="17"/>
    </row>
    <row r="43" spans="1:16" ht="21.75" customHeight="1" hidden="1">
      <c r="A43" s="29"/>
      <c r="B43" s="35"/>
      <c r="C43" s="36"/>
      <c r="D43" s="37"/>
      <c r="E43" s="38"/>
      <c r="F43" s="39">
        <v>5.5</v>
      </c>
      <c r="G43" s="39">
        <f t="shared" si="4"/>
        <v>0</v>
      </c>
      <c r="H43" s="39"/>
      <c r="I43" s="39"/>
      <c r="J43" s="46">
        <v>0.5</v>
      </c>
      <c r="K43" s="39">
        <f t="shared" si="5"/>
        <v>0</v>
      </c>
      <c r="L43" s="39"/>
      <c r="M43" s="45"/>
      <c r="N43" s="17"/>
      <c r="O43" s="17"/>
      <c r="P43" s="17"/>
    </row>
    <row r="44" spans="1:16" ht="1.5" customHeight="1" hidden="1">
      <c r="A44" s="29"/>
      <c r="B44" s="35"/>
      <c r="C44" s="36"/>
      <c r="D44" s="37"/>
      <c r="E44" s="38"/>
      <c r="F44" s="39"/>
      <c r="G44" s="39">
        <f t="shared" si="4"/>
        <v>0</v>
      </c>
      <c r="H44" s="39"/>
      <c r="I44" s="39"/>
      <c r="J44" s="46">
        <v>0.5</v>
      </c>
      <c r="K44" s="39">
        <f t="shared" si="5"/>
        <v>0</v>
      </c>
      <c r="L44" s="39"/>
      <c r="M44" s="45"/>
      <c r="N44" s="17"/>
      <c r="O44" s="17"/>
      <c r="P44" s="17"/>
    </row>
    <row r="45" spans="1:16" ht="2.25" customHeight="1">
      <c r="A45" s="29"/>
      <c r="B45" s="40"/>
      <c r="C45" s="41"/>
      <c r="D45" s="42"/>
      <c r="E45" s="43"/>
      <c r="F45" s="27"/>
      <c r="G45" s="29"/>
      <c r="H45" s="29"/>
      <c r="I45" s="29"/>
      <c r="J45" s="47"/>
      <c r="K45" s="29"/>
      <c r="L45" s="29"/>
      <c r="M45" s="45"/>
      <c r="N45" s="17"/>
      <c r="O45" s="17"/>
      <c r="P45" s="17"/>
    </row>
    <row r="46" spans="1:13" ht="21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</sheetData>
  <sheetProtection/>
  <mergeCells count="17">
    <mergeCell ref="A1:M1"/>
    <mergeCell ref="A2:P2"/>
    <mergeCell ref="G3:I3"/>
    <mergeCell ref="J3:K3"/>
    <mergeCell ref="B17:D17"/>
    <mergeCell ref="A46:M46"/>
    <mergeCell ref="A3:A4"/>
    <mergeCell ref="A5:A17"/>
    <mergeCell ref="A18:A29"/>
    <mergeCell ref="A30:A45"/>
    <mergeCell ref="B5:B16"/>
    <mergeCell ref="D3:D4"/>
    <mergeCell ref="E3:E4"/>
    <mergeCell ref="F3:F4"/>
    <mergeCell ref="M5:M45"/>
    <mergeCell ref="B3:C4"/>
    <mergeCell ref="L3:M4"/>
  </mergeCells>
  <printOptions/>
  <pageMargins left="0.71" right="0.71" top="0.35" bottom="0.3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A2" sqref="A2:P2"/>
    </sheetView>
  </sheetViews>
  <sheetFormatPr defaultColWidth="9.00390625" defaultRowHeight="13.5"/>
  <cols>
    <col min="1" max="1" width="3.625" style="0" customWidth="1"/>
    <col min="2" max="2" width="8.75390625" style="0" customWidth="1"/>
    <col min="3" max="3" width="4.50390625" style="0" customWidth="1"/>
    <col min="4" max="4" width="11.25390625" style="0" customWidth="1"/>
    <col min="5" max="5" width="10.875" style="0" customWidth="1"/>
    <col min="6" max="6" width="10.125" style="0" customWidth="1"/>
    <col min="7" max="7" width="14.00390625" style="0" customWidth="1"/>
    <col min="8" max="8" width="12.125" style="0" customWidth="1"/>
    <col min="9" max="9" width="10.25390625" style="0" hidden="1" customWidth="1"/>
    <col min="10" max="10" width="13.125" style="0" customWidth="1"/>
    <col min="11" max="11" width="13.75390625" style="0" customWidth="1"/>
    <col min="12" max="12" width="5.50390625" style="0" customWidth="1"/>
    <col min="13" max="13" width="26.00390625" style="0" customWidth="1"/>
    <col min="14" max="15" width="9.00390625" style="0" hidden="1" customWidth="1"/>
    <col min="16" max="16" width="0.2421875" style="0" customWidth="1"/>
  </cols>
  <sheetData>
    <row r="1" spans="1:16" ht="20.2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7"/>
      <c r="O1" s="17"/>
      <c r="P1" s="17"/>
    </row>
    <row r="2" spans="1:16" ht="21.75" customHeight="1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3.25" customHeight="1">
      <c r="A3" s="3" t="s">
        <v>2</v>
      </c>
      <c r="B3" s="4" t="s">
        <v>3</v>
      </c>
      <c r="C3" s="5"/>
      <c r="D3" s="3" t="s">
        <v>4</v>
      </c>
      <c r="E3" s="3" t="s">
        <v>5</v>
      </c>
      <c r="F3" s="3" t="s">
        <v>6</v>
      </c>
      <c r="G3" s="3" t="s">
        <v>7</v>
      </c>
      <c r="H3" s="3"/>
      <c r="I3" s="3"/>
      <c r="J3" s="3" t="s">
        <v>8</v>
      </c>
      <c r="K3" s="3"/>
      <c r="L3" s="4" t="s">
        <v>9</v>
      </c>
      <c r="M3" s="5"/>
      <c r="N3" s="17"/>
      <c r="O3" s="17"/>
      <c r="P3" s="17"/>
    </row>
    <row r="4" spans="1:16" ht="29.25" customHeight="1">
      <c r="A4" s="3"/>
      <c r="B4" s="6"/>
      <c r="C4" s="7"/>
      <c r="D4" s="3"/>
      <c r="E4" s="3"/>
      <c r="F4" s="3"/>
      <c r="G4" s="3" t="s">
        <v>10</v>
      </c>
      <c r="H4" s="3" t="s">
        <v>11</v>
      </c>
      <c r="I4" s="3"/>
      <c r="J4" s="3" t="s">
        <v>12</v>
      </c>
      <c r="K4" s="3" t="s">
        <v>13</v>
      </c>
      <c r="L4" s="6"/>
      <c r="M4" s="7"/>
      <c r="N4" s="17"/>
      <c r="O4" s="17"/>
      <c r="P4" s="17"/>
    </row>
    <row r="5" spans="1:16" ht="19.5" customHeight="1">
      <c r="A5" s="8">
        <v>7</v>
      </c>
      <c r="B5" s="8" t="s">
        <v>73</v>
      </c>
      <c r="C5" s="9">
        <v>1</v>
      </c>
      <c r="D5" s="9" t="s">
        <v>74</v>
      </c>
      <c r="E5" s="9">
        <v>6231</v>
      </c>
      <c r="F5" s="9">
        <v>5.5</v>
      </c>
      <c r="G5" s="9">
        <f>E5*F5</f>
        <v>34270.5</v>
      </c>
      <c r="H5" s="9">
        <f>G5/1000</f>
        <v>34.2705</v>
      </c>
      <c r="I5" s="9"/>
      <c r="J5" s="18">
        <v>0.5</v>
      </c>
      <c r="K5" s="18">
        <f>G5*J5</f>
        <v>17135.25</v>
      </c>
      <c r="L5" s="19">
        <v>57</v>
      </c>
      <c r="M5" s="20" t="s">
        <v>75</v>
      </c>
      <c r="N5" s="17"/>
      <c r="O5" s="17"/>
      <c r="P5" s="17"/>
    </row>
    <row r="6" spans="1:16" ht="19.5" customHeight="1">
      <c r="A6" s="8"/>
      <c r="B6" s="8"/>
      <c r="C6" s="9">
        <v>2</v>
      </c>
      <c r="D6" s="9" t="s">
        <v>76</v>
      </c>
      <c r="E6" s="9">
        <v>7598</v>
      </c>
      <c r="F6" s="9">
        <v>5.5</v>
      </c>
      <c r="G6" s="9">
        <f aca="true" t="shared" si="0" ref="G6:G15">E6*F6</f>
        <v>41789</v>
      </c>
      <c r="H6" s="9">
        <f aca="true" t="shared" si="1" ref="H6:H16">G6/1000</f>
        <v>41.789</v>
      </c>
      <c r="I6" s="9"/>
      <c r="J6" s="18">
        <v>0.5</v>
      </c>
      <c r="K6" s="18">
        <f aca="true" t="shared" si="2" ref="K6:K16">G6*J6</f>
        <v>20894.5</v>
      </c>
      <c r="L6" s="19">
        <v>58</v>
      </c>
      <c r="M6" s="21"/>
      <c r="N6" s="17"/>
      <c r="O6" s="17"/>
      <c r="P6" s="17"/>
    </row>
    <row r="7" spans="1:16" ht="19.5" customHeight="1">
      <c r="A7" s="8"/>
      <c r="B7" s="8"/>
      <c r="C7" s="9">
        <v>3</v>
      </c>
      <c r="D7" s="9" t="s">
        <v>77</v>
      </c>
      <c r="E7" s="9">
        <v>3912</v>
      </c>
      <c r="F7" s="9">
        <v>5.5</v>
      </c>
      <c r="G7" s="9">
        <f t="shared" si="0"/>
        <v>21516</v>
      </c>
      <c r="H7" s="9">
        <f t="shared" si="1"/>
        <v>21.516</v>
      </c>
      <c r="I7" s="9"/>
      <c r="J7" s="18">
        <v>0.5</v>
      </c>
      <c r="K7" s="18">
        <f t="shared" si="2"/>
        <v>10758</v>
      </c>
      <c r="L7" s="19">
        <v>59</v>
      </c>
      <c r="M7" s="21"/>
      <c r="N7" s="17"/>
      <c r="O7" s="17"/>
      <c r="P7" s="17"/>
    </row>
    <row r="8" spans="1:16" ht="19.5" customHeight="1">
      <c r="A8" s="8"/>
      <c r="B8" s="8"/>
      <c r="C8" s="9">
        <v>4</v>
      </c>
      <c r="D8" s="9" t="s">
        <v>78</v>
      </c>
      <c r="E8" s="9">
        <v>4318</v>
      </c>
      <c r="F8" s="9">
        <v>5.5</v>
      </c>
      <c r="G8" s="9">
        <f t="shared" si="0"/>
        <v>23749</v>
      </c>
      <c r="H8" s="9">
        <f t="shared" si="1"/>
        <v>23.749</v>
      </c>
      <c r="I8" s="9"/>
      <c r="J8" s="18">
        <v>0.5</v>
      </c>
      <c r="K8" s="18">
        <f t="shared" si="2"/>
        <v>11874.5</v>
      </c>
      <c r="L8" s="19">
        <v>60</v>
      </c>
      <c r="M8" s="21"/>
      <c r="N8" s="17"/>
      <c r="O8" s="17"/>
      <c r="P8" s="17"/>
    </row>
    <row r="9" spans="1:16" ht="19.5" customHeight="1">
      <c r="A9" s="8"/>
      <c r="B9" s="8"/>
      <c r="C9" s="9">
        <v>5</v>
      </c>
      <c r="D9" s="9" t="s">
        <v>79</v>
      </c>
      <c r="E9" s="9">
        <v>2269</v>
      </c>
      <c r="F9" s="9">
        <v>5.5</v>
      </c>
      <c r="G9" s="9">
        <f t="shared" si="0"/>
        <v>12479.5</v>
      </c>
      <c r="H9" s="9">
        <f t="shared" si="1"/>
        <v>12.4795</v>
      </c>
      <c r="I9" s="9"/>
      <c r="J9" s="18">
        <v>0.5</v>
      </c>
      <c r="K9" s="18">
        <f t="shared" si="2"/>
        <v>6239.75</v>
      </c>
      <c r="L9" s="19">
        <v>61</v>
      </c>
      <c r="M9" s="21"/>
      <c r="N9" s="17"/>
      <c r="O9" s="17"/>
      <c r="P9" s="17"/>
    </row>
    <row r="10" spans="1:16" ht="19.5" customHeight="1">
      <c r="A10" s="8"/>
      <c r="B10" s="8"/>
      <c r="C10" s="9">
        <v>6</v>
      </c>
      <c r="D10" s="9" t="s">
        <v>80</v>
      </c>
      <c r="E10" s="9">
        <v>3331</v>
      </c>
      <c r="F10" s="9">
        <v>5.5</v>
      </c>
      <c r="G10" s="9">
        <f t="shared" si="0"/>
        <v>18320.5</v>
      </c>
      <c r="H10" s="9">
        <f t="shared" si="1"/>
        <v>18.3205</v>
      </c>
      <c r="I10" s="9"/>
      <c r="J10" s="18">
        <v>0.5</v>
      </c>
      <c r="K10" s="18">
        <f t="shared" si="2"/>
        <v>9160.25</v>
      </c>
      <c r="L10" s="19">
        <v>62</v>
      </c>
      <c r="M10" s="21"/>
      <c r="N10" s="17"/>
      <c r="O10" s="17"/>
      <c r="P10" s="17"/>
    </row>
    <row r="11" spans="1:16" ht="19.5" customHeight="1">
      <c r="A11" s="8"/>
      <c r="B11" s="8"/>
      <c r="C11" s="9">
        <v>7</v>
      </c>
      <c r="D11" s="9" t="s">
        <v>81</v>
      </c>
      <c r="E11" s="9">
        <v>445</v>
      </c>
      <c r="F11" s="9">
        <v>5.5</v>
      </c>
      <c r="G11" s="9">
        <f t="shared" si="0"/>
        <v>2447.5</v>
      </c>
      <c r="H11" s="9">
        <f t="shared" si="1"/>
        <v>2.4475</v>
      </c>
      <c r="I11" s="9"/>
      <c r="J11" s="18">
        <v>0.5</v>
      </c>
      <c r="K11" s="18">
        <f t="shared" si="2"/>
        <v>1223.75</v>
      </c>
      <c r="L11" s="19">
        <v>63</v>
      </c>
      <c r="M11" s="21"/>
      <c r="N11" s="17"/>
      <c r="O11" s="17"/>
      <c r="P11" s="17"/>
    </row>
    <row r="12" spans="1:16" ht="19.5" customHeight="1">
      <c r="A12" s="8"/>
      <c r="B12" s="8"/>
      <c r="C12" s="9">
        <v>8</v>
      </c>
      <c r="D12" s="9" t="s">
        <v>82</v>
      </c>
      <c r="E12" s="9">
        <v>542</v>
      </c>
      <c r="F12" s="9">
        <v>5.5</v>
      </c>
      <c r="G12" s="9">
        <f t="shared" si="0"/>
        <v>2981</v>
      </c>
      <c r="H12" s="9">
        <f t="shared" si="1"/>
        <v>2.981</v>
      </c>
      <c r="I12" s="9"/>
      <c r="J12" s="18">
        <v>0.5</v>
      </c>
      <c r="K12" s="18">
        <f t="shared" si="2"/>
        <v>1490.5</v>
      </c>
      <c r="L12" s="19">
        <v>64</v>
      </c>
      <c r="M12" s="21"/>
      <c r="N12" s="17"/>
      <c r="O12" s="17"/>
      <c r="P12" s="17"/>
    </row>
    <row r="13" spans="1:16" ht="19.5" customHeight="1">
      <c r="A13" s="8"/>
      <c r="B13" s="8"/>
      <c r="C13" s="9">
        <v>9</v>
      </c>
      <c r="D13" s="9" t="s">
        <v>83</v>
      </c>
      <c r="E13" s="9">
        <v>2977</v>
      </c>
      <c r="F13" s="9">
        <v>5.5</v>
      </c>
      <c r="G13" s="9">
        <f t="shared" si="0"/>
        <v>16373.5</v>
      </c>
      <c r="H13" s="9">
        <f t="shared" si="1"/>
        <v>16.3735</v>
      </c>
      <c r="I13" s="9"/>
      <c r="J13" s="18">
        <v>0.5</v>
      </c>
      <c r="K13" s="18">
        <f t="shared" si="2"/>
        <v>8186.75</v>
      </c>
      <c r="L13" s="19">
        <v>65</v>
      </c>
      <c r="M13" s="21"/>
      <c r="N13" s="17"/>
      <c r="O13" s="17"/>
      <c r="P13" s="17"/>
    </row>
    <row r="14" spans="1:16" ht="19.5" customHeight="1">
      <c r="A14" s="8"/>
      <c r="B14" s="8"/>
      <c r="C14" s="9">
        <v>10</v>
      </c>
      <c r="D14" s="9" t="s">
        <v>39</v>
      </c>
      <c r="E14" s="9">
        <v>598</v>
      </c>
      <c r="F14" s="9">
        <v>5.5</v>
      </c>
      <c r="G14" s="9">
        <f t="shared" si="0"/>
        <v>3289</v>
      </c>
      <c r="H14" s="9">
        <f t="shared" si="1"/>
        <v>3.289</v>
      </c>
      <c r="I14" s="9"/>
      <c r="J14" s="18">
        <v>0.5</v>
      </c>
      <c r="K14" s="18">
        <f t="shared" si="2"/>
        <v>1644.5</v>
      </c>
      <c r="L14" s="19">
        <v>66</v>
      </c>
      <c r="M14" s="21"/>
      <c r="N14" s="17"/>
      <c r="O14" s="17"/>
      <c r="P14" s="17"/>
    </row>
    <row r="15" spans="1:16" ht="19.5" customHeight="1">
      <c r="A15" s="8"/>
      <c r="B15" s="8"/>
      <c r="C15" s="9">
        <v>11</v>
      </c>
      <c r="D15" s="9" t="s">
        <v>84</v>
      </c>
      <c r="E15" s="9">
        <v>234</v>
      </c>
      <c r="F15" s="9">
        <v>5.5</v>
      </c>
      <c r="G15" s="9">
        <f t="shared" si="0"/>
        <v>1287</v>
      </c>
      <c r="H15" s="9">
        <f t="shared" si="1"/>
        <v>1.287</v>
      </c>
      <c r="I15" s="9"/>
      <c r="J15" s="18">
        <v>0.5</v>
      </c>
      <c r="K15" s="18">
        <f t="shared" si="2"/>
        <v>643.5</v>
      </c>
      <c r="L15" s="19">
        <v>67</v>
      </c>
      <c r="M15" s="21"/>
      <c r="N15" s="17"/>
      <c r="O15" s="17"/>
      <c r="P15" s="17"/>
    </row>
    <row r="16" spans="1:16" ht="19.5" customHeight="1">
      <c r="A16" s="8"/>
      <c r="B16" s="8"/>
      <c r="C16" s="9">
        <v>12</v>
      </c>
      <c r="D16" s="9" t="s">
        <v>20</v>
      </c>
      <c r="E16" s="9"/>
      <c r="F16" s="9"/>
      <c r="G16" s="9"/>
      <c r="H16" s="9">
        <f t="shared" si="1"/>
        <v>0</v>
      </c>
      <c r="I16" s="9"/>
      <c r="J16" s="18">
        <v>0.5</v>
      </c>
      <c r="K16" s="18">
        <f t="shared" si="2"/>
        <v>0</v>
      </c>
      <c r="L16" s="19">
        <v>68</v>
      </c>
      <c r="M16" s="21"/>
      <c r="N16" s="17"/>
      <c r="O16" s="17"/>
      <c r="P16" s="17"/>
    </row>
    <row r="17" spans="1:16" ht="23.25" customHeight="1">
      <c r="A17" s="8"/>
      <c r="B17" s="8" t="s">
        <v>21</v>
      </c>
      <c r="C17" s="8"/>
      <c r="D17" s="8"/>
      <c r="E17" s="8">
        <v>32455</v>
      </c>
      <c r="F17" s="8">
        <v>5.5</v>
      </c>
      <c r="G17" s="8">
        <f>SUM(G5:G16)</f>
        <v>178502.5</v>
      </c>
      <c r="H17" s="8">
        <f>SUM(H5:H16)</f>
        <v>178.5025</v>
      </c>
      <c r="I17" s="22"/>
      <c r="J17" s="23">
        <v>0.5</v>
      </c>
      <c r="K17" s="23">
        <v>89251.25</v>
      </c>
      <c r="L17" s="24"/>
      <c r="M17" s="21"/>
      <c r="N17" s="17"/>
      <c r="O17" s="17"/>
      <c r="P17" s="17"/>
    </row>
    <row r="18" spans="1:16" ht="19.5" customHeight="1" hidden="1">
      <c r="A18" s="8"/>
      <c r="B18" s="8"/>
      <c r="C18" s="8"/>
      <c r="D18" s="10"/>
      <c r="E18" s="8">
        <f aca="true" t="shared" si="3" ref="E18:E45">SUM(E6:E13)</f>
        <v>25392</v>
      </c>
      <c r="F18" s="8">
        <v>5.5</v>
      </c>
      <c r="G18" s="9"/>
      <c r="H18" s="9"/>
      <c r="I18" s="9"/>
      <c r="J18" s="23">
        <v>0.5</v>
      </c>
      <c r="K18" s="23">
        <f aca="true" t="shared" si="4" ref="K18:K45">SUM(K6:K13)</f>
        <v>69828</v>
      </c>
      <c r="L18" s="24"/>
      <c r="M18" s="21"/>
      <c r="N18" s="17"/>
      <c r="O18" s="17"/>
      <c r="P18" s="17"/>
    </row>
    <row r="19" spans="1:16" ht="19.5" customHeight="1" hidden="1">
      <c r="A19" s="8"/>
      <c r="B19" s="8"/>
      <c r="C19" s="8"/>
      <c r="D19" s="10"/>
      <c r="E19" s="8">
        <f t="shared" si="3"/>
        <v>18392</v>
      </c>
      <c r="F19" s="8">
        <v>5.5</v>
      </c>
      <c r="G19" s="9"/>
      <c r="H19" s="9"/>
      <c r="I19" s="9"/>
      <c r="J19" s="23">
        <v>0.5</v>
      </c>
      <c r="K19" s="23">
        <f t="shared" si="4"/>
        <v>50578</v>
      </c>
      <c r="L19" s="24"/>
      <c r="M19" s="21"/>
      <c r="N19" s="17"/>
      <c r="O19" s="17"/>
      <c r="P19" s="17"/>
    </row>
    <row r="20" spans="1:16" ht="19.5" customHeight="1" hidden="1">
      <c r="A20" s="8"/>
      <c r="B20" s="8"/>
      <c r="C20" s="8"/>
      <c r="D20" s="9"/>
      <c r="E20" s="8">
        <f t="shared" si="3"/>
        <v>14714</v>
      </c>
      <c r="F20" s="8">
        <v>5.5</v>
      </c>
      <c r="G20" s="9"/>
      <c r="H20" s="9"/>
      <c r="I20" s="9"/>
      <c r="J20" s="23">
        <v>0.5</v>
      </c>
      <c r="K20" s="23">
        <f t="shared" si="4"/>
        <v>40463.5</v>
      </c>
      <c r="L20" s="24"/>
      <c r="M20" s="21"/>
      <c r="N20" s="17"/>
      <c r="O20" s="17"/>
      <c r="P20" s="17"/>
    </row>
    <row r="21" spans="1:16" ht="19.5" customHeight="1" hidden="1">
      <c r="A21" s="8"/>
      <c r="B21" s="8"/>
      <c r="C21" s="8"/>
      <c r="D21" s="9"/>
      <c r="E21" s="8">
        <f t="shared" si="3"/>
        <v>10396</v>
      </c>
      <c r="F21" s="8">
        <v>5.5</v>
      </c>
      <c r="G21" s="9"/>
      <c r="H21" s="9"/>
      <c r="I21" s="9"/>
      <c r="J21" s="23">
        <v>0.5</v>
      </c>
      <c r="K21" s="23">
        <f t="shared" si="4"/>
        <v>28589</v>
      </c>
      <c r="L21" s="24"/>
      <c r="M21" s="21"/>
      <c r="N21" s="17"/>
      <c r="O21" s="17"/>
      <c r="P21" s="17"/>
    </row>
    <row r="22" spans="1:16" ht="19.5" customHeight="1" hidden="1">
      <c r="A22" s="8"/>
      <c r="B22" s="8"/>
      <c r="C22" s="8"/>
      <c r="D22" s="9"/>
      <c r="E22" s="8">
        <f t="shared" si="3"/>
        <v>40582</v>
      </c>
      <c r="F22" s="8">
        <v>5.5</v>
      </c>
      <c r="G22" s="9"/>
      <c r="H22" s="9"/>
      <c r="I22" s="9"/>
      <c r="J22" s="23">
        <v>0.5</v>
      </c>
      <c r="K22" s="23">
        <f t="shared" si="4"/>
        <v>111600.5</v>
      </c>
      <c r="L22" s="24"/>
      <c r="M22" s="21"/>
      <c r="N22" s="17"/>
      <c r="O22" s="17"/>
      <c r="P22" s="17"/>
    </row>
    <row r="23" spans="1:16" ht="19.5" customHeight="1" hidden="1">
      <c r="A23" s="8"/>
      <c r="B23" s="8"/>
      <c r="C23" s="8"/>
      <c r="D23" s="9"/>
      <c r="E23" s="8">
        <f t="shared" si="3"/>
        <v>62643</v>
      </c>
      <c r="F23" s="8">
        <v>5.5</v>
      </c>
      <c r="G23" s="9"/>
      <c r="H23" s="9"/>
      <c r="I23" s="9"/>
      <c r="J23" s="23">
        <v>0.5</v>
      </c>
      <c r="K23" s="23">
        <f t="shared" si="4"/>
        <v>172268.25</v>
      </c>
      <c r="L23" s="24"/>
      <c r="M23" s="21"/>
      <c r="N23" s="17"/>
      <c r="O23" s="17"/>
      <c r="P23" s="17"/>
    </row>
    <row r="24" spans="1:16" ht="19.5" customHeight="1" hidden="1">
      <c r="A24" s="8"/>
      <c r="B24" s="8"/>
      <c r="C24" s="8"/>
      <c r="D24" s="9"/>
      <c r="E24" s="8">
        <f t="shared" si="3"/>
        <v>80590</v>
      </c>
      <c r="F24" s="8">
        <v>5.5</v>
      </c>
      <c r="G24" s="9"/>
      <c r="H24" s="9"/>
      <c r="I24" s="9"/>
      <c r="J24" s="23">
        <v>0.5</v>
      </c>
      <c r="K24" s="23">
        <f t="shared" si="4"/>
        <v>221622.5</v>
      </c>
      <c r="L24" s="24"/>
      <c r="M24" s="21"/>
      <c r="N24" s="17"/>
      <c r="O24" s="17"/>
      <c r="P24" s="17"/>
    </row>
    <row r="25" spans="1:16" ht="19.5" customHeight="1" hidden="1">
      <c r="A25" s="8"/>
      <c r="B25" s="8"/>
      <c r="C25" s="8"/>
      <c r="D25" s="9"/>
      <c r="E25" s="8">
        <f t="shared" si="3"/>
        <v>94762</v>
      </c>
      <c r="F25" s="8">
        <v>5.5</v>
      </c>
      <c r="G25" s="9"/>
      <c r="H25" s="9"/>
      <c r="I25" s="9"/>
      <c r="J25" s="23">
        <v>0.5</v>
      </c>
      <c r="K25" s="23">
        <f t="shared" si="4"/>
        <v>260595.5</v>
      </c>
      <c r="L25" s="24"/>
      <c r="M25" s="21"/>
      <c r="N25" s="17"/>
      <c r="O25" s="17"/>
      <c r="P25" s="17"/>
    </row>
    <row r="26" spans="1:16" ht="19.5" customHeight="1" hidden="1">
      <c r="A26" s="8"/>
      <c r="B26" s="8"/>
      <c r="C26" s="8"/>
      <c r="D26" s="9"/>
      <c r="E26" s="8">
        <f t="shared" si="3"/>
        <v>102181</v>
      </c>
      <c r="F26" s="8">
        <v>5.5</v>
      </c>
      <c r="G26" s="9"/>
      <c r="H26" s="9"/>
      <c r="I26" s="9"/>
      <c r="J26" s="23">
        <v>0.5</v>
      </c>
      <c r="K26" s="23">
        <f t="shared" si="4"/>
        <v>280997.75</v>
      </c>
      <c r="L26" s="24"/>
      <c r="M26" s="21"/>
      <c r="N26" s="17"/>
      <c r="O26" s="17"/>
      <c r="P26" s="17"/>
    </row>
    <row r="27" spans="1:16" ht="19.5" customHeight="1" hidden="1">
      <c r="A27" s="8"/>
      <c r="B27" s="8"/>
      <c r="C27" s="8"/>
      <c r="D27" s="9"/>
      <c r="E27" s="8">
        <f t="shared" si="3"/>
        <v>142165</v>
      </c>
      <c r="F27" s="8">
        <v>5.5</v>
      </c>
      <c r="G27" s="9"/>
      <c r="H27" s="9"/>
      <c r="I27" s="9"/>
      <c r="J27" s="23">
        <v>0.5</v>
      </c>
      <c r="K27" s="23">
        <f t="shared" si="4"/>
        <v>390953.75</v>
      </c>
      <c r="L27" s="24"/>
      <c r="M27" s="21"/>
      <c r="N27" s="17"/>
      <c r="O27" s="17"/>
      <c r="P27" s="17"/>
    </row>
    <row r="28" spans="1:16" ht="18" customHeight="1" hidden="1">
      <c r="A28" s="8"/>
      <c r="B28" s="8"/>
      <c r="C28" s="8"/>
      <c r="D28" s="9"/>
      <c r="E28" s="8">
        <f t="shared" si="3"/>
        <v>204574</v>
      </c>
      <c r="F28" s="8">
        <v>5.5</v>
      </c>
      <c r="G28" s="9"/>
      <c r="H28" s="9"/>
      <c r="I28" s="9"/>
      <c r="J28" s="23">
        <v>0.5</v>
      </c>
      <c r="K28" s="23">
        <f t="shared" si="4"/>
        <v>562578.5</v>
      </c>
      <c r="L28" s="24"/>
      <c r="M28" s="21"/>
      <c r="N28" s="17"/>
      <c r="O28" s="17"/>
      <c r="P28" s="17"/>
    </row>
    <row r="29" spans="1:16" ht="0.75" customHeight="1" hidden="1">
      <c r="A29" s="8"/>
      <c r="B29" s="8" t="s">
        <v>21</v>
      </c>
      <c r="C29" s="8"/>
      <c r="D29" s="8"/>
      <c r="E29" s="8">
        <f t="shared" si="3"/>
        <v>285164</v>
      </c>
      <c r="F29" s="8">
        <v>5.5</v>
      </c>
      <c r="G29" s="9">
        <f aca="true" t="shared" si="5" ref="G29:G44">E29*F29</f>
        <v>1568402</v>
      </c>
      <c r="H29" s="8"/>
      <c r="I29" s="8"/>
      <c r="J29" s="23">
        <v>0.5</v>
      </c>
      <c r="K29" s="23">
        <f t="shared" si="4"/>
        <v>784201</v>
      </c>
      <c r="L29" s="24"/>
      <c r="M29" s="21"/>
      <c r="N29" s="17"/>
      <c r="O29" s="17"/>
      <c r="P29" s="17"/>
    </row>
    <row r="30" spans="1:16" ht="0.75" customHeight="1" hidden="1">
      <c r="A30" s="8"/>
      <c r="B30" s="8"/>
      <c r="C30" s="8"/>
      <c r="D30" s="9"/>
      <c r="E30" s="8">
        <f t="shared" si="3"/>
        <v>347471</v>
      </c>
      <c r="F30" s="8">
        <v>5.5</v>
      </c>
      <c r="G30" s="9">
        <f t="shared" si="5"/>
        <v>1911090.5</v>
      </c>
      <c r="H30" s="9"/>
      <c r="I30" s="9"/>
      <c r="J30" s="23">
        <v>0.5</v>
      </c>
      <c r="K30" s="23">
        <f t="shared" si="4"/>
        <v>955545.25</v>
      </c>
      <c r="L30" s="24"/>
      <c r="M30" s="21"/>
      <c r="N30" s="17"/>
      <c r="O30" s="17"/>
      <c r="P30" s="17"/>
    </row>
    <row r="31" spans="1:16" ht="19.5" customHeight="1" hidden="1">
      <c r="A31" s="8"/>
      <c r="B31" s="8"/>
      <c r="C31" s="8"/>
      <c r="D31" s="9"/>
      <c r="E31" s="8">
        <f t="shared" si="3"/>
        <v>424260</v>
      </c>
      <c r="F31" s="8">
        <v>5.5</v>
      </c>
      <c r="G31" s="9">
        <f t="shared" si="5"/>
        <v>2333430</v>
      </c>
      <c r="H31" s="9"/>
      <c r="I31" s="9"/>
      <c r="J31" s="23">
        <v>0.5</v>
      </c>
      <c r="K31" s="23">
        <f t="shared" si="4"/>
        <v>1166715</v>
      </c>
      <c r="L31" s="24"/>
      <c r="M31" s="21"/>
      <c r="N31" s="17"/>
      <c r="O31" s="17"/>
      <c r="P31" s="17"/>
    </row>
    <row r="32" spans="1:16" ht="19.5" customHeight="1" hidden="1">
      <c r="A32" s="8"/>
      <c r="B32" s="8"/>
      <c r="C32" s="8"/>
      <c r="D32" s="9"/>
      <c r="E32" s="8">
        <f t="shared" si="3"/>
        <v>548033</v>
      </c>
      <c r="F32" s="8">
        <v>5.5</v>
      </c>
      <c r="G32" s="9">
        <f t="shared" si="5"/>
        <v>3014181.5</v>
      </c>
      <c r="H32" s="9"/>
      <c r="I32" s="9"/>
      <c r="J32" s="23">
        <v>0.5</v>
      </c>
      <c r="K32" s="23">
        <f t="shared" si="4"/>
        <v>1507090.75</v>
      </c>
      <c r="L32" s="24"/>
      <c r="M32" s="21"/>
      <c r="N32" s="17"/>
      <c r="O32" s="17"/>
      <c r="P32" s="17"/>
    </row>
    <row r="33" spans="1:16" ht="19.5" customHeight="1" hidden="1">
      <c r="A33" s="8"/>
      <c r="B33" s="8"/>
      <c r="C33" s="8"/>
      <c r="D33" s="9"/>
      <c r="E33" s="8">
        <f t="shared" si="3"/>
        <v>737893</v>
      </c>
      <c r="F33" s="8">
        <v>5.5</v>
      </c>
      <c r="G33" s="9">
        <f t="shared" si="5"/>
        <v>4058411.5</v>
      </c>
      <c r="H33" s="9"/>
      <c r="I33" s="9"/>
      <c r="J33" s="23">
        <v>0.5</v>
      </c>
      <c r="K33" s="23">
        <f t="shared" si="4"/>
        <v>2029205.75</v>
      </c>
      <c r="L33" s="24"/>
      <c r="M33" s="21"/>
      <c r="N33" s="17"/>
      <c r="O33" s="17"/>
      <c r="P33" s="17"/>
    </row>
    <row r="34" spans="1:16" ht="21.75" customHeight="1" hidden="1">
      <c r="A34" s="8"/>
      <c r="B34" s="8"/>
      <c r="C34" s="8"/>
      <c r="D34" s="9"/>
      <c r="E34" s="8">
        <f t="shared" si="3"/>
        <v>1012661</v>
      </c>
      <c r="F34" s="8">
        <v>5.5</v>
      </c>
      <c r="G34" s="9">
        <f t="shared" si="5"/>
        <v>5569635.5</v>
      </c>
      <c r="H34" s="9"/>
      <c r="I34" s="9"/>
      <c r="J34" s="23">
        <v>0.5</v>
      </c>
      <c r="K34" s="23">
        <f t="shared" si="4"/>
        <v>2784817.75</v>
      </c>
      <c r="L34" s="24"/>
      <c r="M34" s="21"/>
      <c r="N34" s="17"/>
      <c r="O34" s="17"/>
      <c r="P34" s="17"/>
    </row>
    <row r="35" spans="1:16" ht="21.75" customHeight="1" hidden="1">
      <c r="A35" s="8"/>
      <c r="B35" s="8"/>
      <c r="C35" s="8"/>
      <c r="D35" s="9"/>
      <c r="E35" s="8">
        <f t="shared" si="3"/>
        <v>1319550</v>
      </c>
      <c r="F35" s="8">
        <v>5.5</v>
      </c>
      <c r="G35" s="9">
        <f t="shared" si="5"/>
        <v>7257525</v>
      </c>
      <c r="H35" s="9"/>
      <c r="I35" s="9"/>
      <c r="J35" s="23">
        <v>0.5</v>
      </c>
      <c r="K35" s="23">
        <f t="shared" si="4"/>
        <v>3628762.5</v>
      </c>
      <c r="L35" s="24"/>
      <c r="M35" s="21"/>
      <c r="N35" s="17"/>
      <c r="O35" s="17"/>
      <c r="P35" s="17"/>
    </row>
    <row r="36" spans="1:16" ht="21.75" customHeight="1" hidden="1">
      <c r="A36" s="8"/>
      <c r="B36" s="8"/>
      <c r="C36" s="8"/>
      <c r="D36" s="9"/>
      <c r="E36" s="8">
        <f t="shared" si="3"/>
        <v>1681167</v>
      </c>
      <c r="F36" s="8">
        <v>5.5</v>
      </c>
      <c r="G36" s="9">
        <f t="shared" si="5"/>
        <v>9246418.5</v>
      </c>
      <c r="H36" s="9"/>
      <c r="I36" s="9"/>
      <c r="J36" s="23">
        <v>0.5</v>
      </c>
      <c r="K36" s="23">
        <f t="shared" si="4"/>
        <v>4623209.25</v>
      </c>
      <c r="L36" s="24"/>
      <c r="M36" s="21"/>
      <c r="N36" s="17"/>
      <c r="O36" s="17"/>
      <c r="P36" s="17"/>
    </row>
    <row r="37" spans="1:16" ht="21.75" customHeight="1" hidden="1">
      <c r="A37" s="8"/>
      <c r="B37" s="8"/>
      <c r="C37" s="8"/>
      <c r="D37" s="9"/>
      <c r="E37" s="8">
        <f t="shared" si="3"/>
        <v>2148610</v>
      </c>
      <c r="F37" s="8">
        <v>5.5</v>
      </c>
      <c r="G37" s="9">
        <f t="shared" si="5"/>
        <v>11817355</v>
      </c>
      <c r="H37" s="9"/>
      <c r="I37" s="9"/>
      <c r="J37" s="23">
        <v>0.5</v>
      </c>
      <c r="K37" s="23">
        <f t="shared" si="4"/>
        <v>5908677.5</v>
      </c>
      <c r="L37" s="24"/>
      <c r="M37" s="21"/>
      <c r="N37" s="17"/>
      <c r="O37" s="17"/>
      <c r="P37" s="17"/>
    </row>
    <row r="38" spans="1:16" ht="21.75" customHeight="1" hidden="1">
      <c r="A38" s="8"/>
      <c r="B38" s="8"/>
      <c r="C38" s="8"/>
      <c r="D38" s="9"/>
      <c r="E38" s="8">
        <f t="shared" si="3"/>
        <v>2791741</v>
      </c>
      <c r="F38" s="8">
        <v>5.5</v>
      </c>
      <c r="G38" s="9">
        <f t="shared" si="5"/>
        <v>15354575.5</v>
      </c>
      <c r="H38" s="9"/>
      <c r="I38" s="9"/>
      <c r="J38" s="23">
        <v>0.5</v>
      </c>
      <c r="K38" s="23">
        <f t="shared" si="4"/>
        <v>7677287.75</v>
      </c>
      <c r="L38" s="24"/>
      <c r="M38" s="21"/>
      <c r="N38" s="17"/>
      <c r="O38" s="17"/>
      <c r="P38" s="17"/>
    </row>
    <row r="39" spans="1:16" ht="21.75" customHeight="1" hidden="1">
      <c r="A39" s="8"/>
      <c r="B39" s="8"/>
      <c r="C39" s="8"/>
      <c r="D39" s="9"/>
      <c r="E39" s="8">
        <f t="shared" si="3"/>
        <v>3702221</v>
      </c>
      <c r="F39" s="8">
        <v>5.5</v>
      </c>
      <c r="G39" s="9">
        <f t="shared" si="5"/>
        <v>20362215.5</v>
      </c>
      <c r="H39" s="9"/>
      <c r="I39" s="9"/>
      <c r="J39" s="23">
        <v>0.5</v>
      </c>
      <c r="K39" s="23">
        <f t="shared" si="4"/>
        <v>10181107.75</v>
      </c>
      <c r="L39" s="24"/>
      <c r="M39" s="21"/>
      <c r="N39" s="17"/>
      <c r="O39" s="17"/>
      <c r="P39" s="17"/>
    </row>
    <row r="40" spans="1:16" ht="21.75" customHeight="1" hidden="1">
      <c r="A40" s="8"/>
      <c r="B40" s="8"/>
      <c r="C40" s="8"/>
      <c r="D40" s="9"/>
      <c r="E40" s="8">
        <f t="shared" si="3"/>
        <v>4879606</v>
      </c>
      <c r="F40" s="8">
        <v>5.5</v>
      </c>
      <c r="G40" s="9">
        <f t="shared" si="5"/>
        <v>26837833</v>
      </c>
      <c r="H40" s="9"/>
      <c r="I40" s="9"/>
      <c r="J40" s="23">
        <v>0.5</v>
      </c>
      <c r="K40" s="23">
        <f t="shared" si="4"/>
        <v>13418916.5</v>
      </c>
      <c r="L40" s="24"/>
      <c r="M40" s="21"/>
      <c r="N40" s="17"/>
      <c r="O40" s="17"/>
      <c r="P40" s="17"/>
    </row>
    <row r="41" spans="1:16" ht="21.75" customHeight="1" hidden="1">
      <c r="A41" s="8"/>
      <c r="B41" s="8"/>
      <c r="C41" s="8"/>
      <c r="D41" s="9"/>
      <c r="E41" s="8">
        <f t="shared" si="3"/>
        <v>6356199</v>
      </c>
      <c r="F41" s="8">
        <v>5.5</v>
      </c>
      <c r="G41" s="9">
        <f t="shared" si="5"/>
        <v>34959094.5</v>
      </c>
      <c r="H41" s="9"/>
      <c r="I41" s="9"/>
      <c r="J41" s="23">
        <v>0.5</v>
      </c>
      <c r="K41" s="23">
        <f t="shared" si="4"/>
        <v>17479547.25</v>
      </c>
      <c r="L41" s="24"/>
      <c r="M41" s="21"/>
      <c r="N41" s="17"/>
      <c r="O41" s="17"/>
      <c r="P41" s="17"/>
    </row>
    <row r="42" spans="1:16" ht="21.75" customHeight="1" hidden="1">
      <c r="A42" s="8"/>
      <c r="B42" s="8"/>
      <c r="C42" s="8"/>
      <c r="D42" s="9"/>
      <c r="E42" s="8">
        <f t="shared" si="3"/>
        <v>8219645</v>
      </c>
      <c r="F42" s="8">
        <v>5.5</v>
      </c>
      <c r="G42" s="9">
        <f t="shared" si="5"/>
        <v>45208047.5</v>
      </c>
      <c r="H42" s="9"/>
      <c r="I42" s="9"/>
      <c r="J42" s="23">
        <v>0.5</v>
      </c>
      <c r="K42" s="23">
        <f t="shared" si="4"/>
        <v>22604023.75</v>
      </c>
      <c r="L42" s="24"/>
      <c r="M42" s="21"/>
      <c r="N42" s="17"/>
      <c r="O42" s="17"/>
      <c r="P42" s="17"/>
    </row>
    <row r="43" spans="1:16" ht="21.75" customHeight="1" hidden="1">
      <c r="A43" s="8"/>
      <c r="B43" s="8"/>
      <c r="C43" s="8"/>
      <c r="D43" s="9"/>
      <c r="E43" s="8">
        <f t="shared" si="3"/>
        <v>10663915</v>
      </c>
      <c r="F43" s="8">
        <v>5.5</v>
      </c>
      <c r="G43" s="9">
        <f t="shared" si="5"/>
        <v>58651532.5</v>
      </c>
      <c r="H43" s="9"/>
      <c r="I43" s="9"/>
      <c r="J43" s="23">
        <v>0.5</v>
      </c>
      <c r="K43" s="23">
        <f t="shared" si="4"/>
        <v>29325766.25</v>
      </c>
      <c r="L43" s="24"/>
      <c r="M43" s="21"/>
      <c r="N43" s="17"/>
      <c r="O43" s="17"/>
      <c r="P43" s="17"/>
    </row>
    <row r="44" spans="1:16" ht="1.5" customHeight="1" hidden="1">
      <c r="A44" s="8"/>
      <c r="B44" s="8"/>
      <c r="C44" s="8"/>
      <c r="D44" s="9"/>
      <c r="E44" s="8">
        <f t="shared" si="3"/>
        <v>13941876</v>
      </c>
      <c r="F44" s="8">
        <v>5.5</v>
      </c>
      <c r="G44" s="9">
        <f t="shared" si="5"/>
        <v>76680318</v>
      </c>
      <c r="H44" s="9"/>
      <c r="I44" s="9"/>
      <c r="J44" s="23">
        <v>0.5</v>
      </c>
      <c r="K44" s="23">
        <f t="shared" si="4"/>
        <v>38340159</v>
      </c>
      <c r="L44" s="24"/>
      <c r="M44" s="21"/>
      <c r="N44" s="17"/>
      <c r="O44" s="17"/>
      <c r="P44" s="17"/>
    </row>
    <row r="45" spans="1:16" ht="13.5" customHeight="1" hidden="1">
      <c r="A45" s="8"/>
      <c r="B45" s="8"/>
      <c r="C45" s="8"/>
      <c r="D45" s="8"/>
      <c r="E45" s="8">
        <f t="shared" si="3"/>
        <v>18273449</v>
      </c>
      <c r="F45" s="8">
        <v>5.5</v>
      </c>
      <c r="G45" s="8"/>
      <c r="H45" s="8"/>
      <c r="I45" s="8"/>
      <c r="J45" s="23">
        <v>0.5</v>
      </c>
      <c r="K45" s="23">
        <f t="shared" si="4"/>
        <v>50251984.75</v>
      </c>
      <c r="L45" s="24"/>
      <c r="M45" s="21"/>
      <c r="N45" s="17"/>
      <c r="O45" s="17"/>
      <c r="P45" s="17"/>
    </row>
    <row r="46" spans="1:16" ht="21" customHeight="1">
      <c r="A46" s="9">
        <v>8</v>
      </c>
      <c r="B46" s="8" t="s">
        <v>85</v>
      </c>
      <c r="C46" s="8">
        <v>1</v>
      </c>
      <c r="D46" s="9" t="s">
        <v>86</v>
      </c>
      <c r="E46" s="9">
        <v>4235</v>
      </c>
      <c r="F46" s="9">
        <v>5.5</v>
      </c>
      <c r="G46" s="9">
        <v>21700</v>
      </c>
      <c r="H46" s="9">
        <f>G46/1000</f>
        <v>21.7</v>
      </c>
      <c r="I46" s="25"/>
      <c r="J46" s="18">
        <v>0.5</v>
      </c>
      <c r="K46" s="18">
        <f aca="true" t="shared" si="6" ref="K46:K50">G46*J46</f>
        <v>10850</v>
      </c>
      <c r="L46" s="19">
        <v>69</v>
      </c>
      <c r="M46" s="21"/>
      <c r="N46" s="17"/>
      <c r="O46" s="17"/>
      <c r="P46" s="17"/>
    </row>
    <row r="47" spans="1:16" ht="22.5" customHeight="1">
      <c r="A47" s="9"/>
      <c r="B47" s="9"/>
      <c r="C47" s="9">
        <v>2</v>
      </c>
      <c r="D47" s="9" t="s">
        <v>87</v>
      </c>
      <c r="E47" s="9">
        <v>3126</v>
      </c>
      <c r="F47" s="9">
        <v>5.5</v>
      </c>
      <c r="G47" s="9">
        <v>18250</v>
      </c>
      <c r="H47" s="9">
        <f aca="true" t="shared" si="7" ref="H47:H52">G47/1000</f>
        <v>18.25</v>
      </c>
      <c r="I47" s="25"/>
      <c r="J47" s="18">
        <v>0.5</v>
      </c>
      <c r="K47" s="18">
        <f t="shared" si="6"/>
        <v>9125</v>
      </c>
      <c r="L47" s="19">
        <v>70</v>
      </c>
      <c r="M47" s="21"/>
      <c r="N47" s="17"/>
      <c r="O47" s="17"/>
      <c r="P47" s="17"/>
    </row>
    <row r="48" spans="1:16" ht="22.5" customHeight="1">
      <c r="A48" s="9"/>
      <c r="B48" s="9"/>
      <c r="C48" s="9">
        <v>3</v>
      </c>
      <c r="D48" s="9" t="s">
        <v>88</v>
      </c>
      <c r="E48" s="9">
        <v>4551</v>
      </c>
      <c r="F48" s="9">
        <v>5.5</v>
      </c>
      <c r="G48" s="9">
        <v>23439</v>
      </c>
      <c r="H48" s="9">
        <f t="shared" si="7"/>
        <v>23.439</v>
      </c>
      <c r="I48" s="25"/>
      <c r="J48" s="18">
        <v>0.5</v>
      </c>
      <c r="K48" s="18">
        <f t="shared" si="6"/>
        <v>11719.5</v>
      </c>
      <c r="L48" s="19">
        <v>71</v>
      </c>
      <c r="M48" s="21"/>
      <c r="N48" s="17"/>
      <c r="O48" s="17"/>
      <c r="P48" s="17"/>
    </row>
    <row r="49" spans="1:16" ht="24" customHeight="1">
      <c r="A49" s="9"/>
      <c r="B49" s="9"/>
      <c r="C49" s="9">
        <v>4</v>
      </c>
      <c r="D49" s="9" t="s">
        <v>89</v>
      </c>
      <c r="E49" s="9">
        <v>4533</v>
      </c>
      <c r="F49" s="9">
        <v>5.5</v>
      </c>
      <c r="G49" s="9">
        <f>E49*F49</f>
        <v>24931.5</v>
      </c>
      <c r="H49" s="9">
        <f t="shared" si="7"/>
        <v>24.9315</v>
      </c>
      <c r="I49" s="25"/>
      <c r="J49" s="18">
        <v>0.5</v>
      </c>
      <c r="K49" s="18">
        <f t="shared" si="6"/>
        <v>12465.75</v>
      </c>
      <c r="L49" s="19">
        <v>72</v>
      </c>
      <c r="M49" s="21"/>
      <c r="N49" s="17"/>
      <c r="O49" s="17"/>
      <c r="P49" s="17"/>
    </row>
    <row r="50" spans="1:16" ht="24" customHeight="1">
      <c r="A50" s="9"/>
      <c r="B50" s="9"/>
      <c r="C50" s="9">
        <v>5</v>
      </c>
      <c r="D50" s="9" t="s">
        <v>20</v>
      </c>
      <c r="E50" s="9"/>
      <c r="F50" s="9"/>
      <c r="G50" s="9">
        <f>E50*F50</f>
        <v>0</v>
      </c>
      <c r="H50" s="9">
        <f t="shared" si="7"/>
        <v>0</v>
      </c>
      <c r="I50" s="25"/>
      <c r="J50" s="18">
        <v>0.5</v>
      </c>
      <c r="K50" s="18">
        <f t="shared" si="6"/>
        <v>0</v>
      </c>
      <c r="L50" s="19">
        <v>73</v>
      </c>
      <c r="M50" s="21"/>
      <c r="N50" s="17"/>
      <c r="O50" s="17"/>
      <c r="P50" s="17"/>
    </row>
    <row r="51" spans="1:16" ht="22.5" customHeight="1">
      <c r="A51" s="9"/>
      <c r="B51" s="9"/>
      <c r="C51" s="9">
        <v>6</v>
      </c>
      <c r="D51" s="9"/>
      <c r="E51" s="9"/>
      <c r="F51" s="9"/>
      <c r="G51" s="9"/>
      <c r="H51" s="9"/>
      <c r="I51" s="25"/>
      <c r="J51" s="18"/>
      <c r="K51" s="18"/>
      <c r="L51" s="19"/>
      <c r="M51" s="21"/>
      <c r="N51" s="17"/>
      <c r="O51" s="17"/>
      <c r="P51" s="17"/>
    </row>
    <row r="52" spans="1:16" ht="25.5" customHeight="1">
      <c r="A52" s="9"/>
      <c r="B52" s="13" t="s">
        <v>21</v>
      </c>
      <c r="C52" s="14"/>
      <c r="D52" s="15"/>
      <c r="E52" s="8">
        <f>SUM(E46:E51)</f>
        <v>16445</v>
      </c>
      <c r="F52" s="8">
        <v>5.5</v>
      </c>
      <c r="G52" s="8">
        <v>86389</v>
      </c>
      <c r="H52" s="8">
        <f t="shared" si="7"/>
        <v>86.389</v>
      </c>
      <c r="I52" s="8"/>
      <c r="J52" s="31">
        <v>0.5</v>
      </c>
      <c r="K52" s="23">
        <v>43194.5</v>
      </c>
      <c r="L52" s="24"/>
      <c r="M52" s="26"/>
      <c r="N52" s="17"/>
      <c r="O52" s="17"/>
      <c r="P52" s="17"/>
    </row>
    <row r="53" spans="8:11" ht="14.25">
      <c r="H53" s="30"/>
      <c r="K53" s="32"/>
    </row>
  </sheetData>
  <sheetProtection/>
  <mergeCells count="23">
    <mergeCell ref="A1:M1"/>
    <mergeCell ref="A2:P2"/>
    <mergeCell ref="G3:I3"/>
    <mergeCell ref="J3:K3"/>
    <mergeCell ref="B17:D17"/>
    <mergeCell ref="B29:D29"/>
    <mergeCell ref="B45:D45"/>
    <mergeCell ref="B52:D52"/>
    <mergeCell ref="A3:A4"/>
    <mergeCell ref="A5:A17"/>
    <mergeCell ref="A18:A29"/>
    <mergeCell ref="A30:A45"/>
    <mergeCell ref="A46:A52"/>
    <mergeCell ref="B5:B16"/>
    <mergeCell ref="B18:B28"/>
    <mergeCell ref="B30:B44"/>
    <mergeCell ref="B46:B51"/>
    <mergeCell ref="D3:D4"/>
    <mergeCell ref="E3:E4"/>
    <mergeCell ref="F3:F4"/>
    <mergeCell ref="M5:M52"/>
    <mergeCell ref="B3:C4"/>
    <mergeCell ref="L3:M4"/>
  </mergeCells>
  <printOptions/>
  <pageMargins left="0.71" right="0.71" top="0.55" bottom="0.3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">
      <selection activeCell="A2" sqref="A2:P2"/>
    </sheetView>
  </sheetViews>
  <sheetFormatPr defaultColWidth="9.00390625" defaultRowHeight="13.5"/>
  <cols>
    <col min="1" max="1" width="2.875" style="0" customWidth="1"/>
    <col min="2" max="2" width="8.25390625" style="0" customWidth="1"/>
    <col min="3" max="3" width="3.50390625" style="0" customWidth="1"/>
    <col min="4" max="4" width="13.875" style="0" customWidth="1"/>
    <col min="5" max="5" width="10.875" style="0" customWidth="1"/>
    <col min="6" max="6" width="10.125" style="0" customWidth="1"/>
    <col min="7" max="7" width="13.875" style="0" customWidth="1"/>
    <col min="8" max="8" width="12.125" style="0" customWidth="1"/>
    <col min="9" max="9" width="10.25390625" style="0" hidden="1" customWidth="1"/>
    <col min="10" max="10" width="13.125" style="0" customWidth="1"/>
    <col min="11" max="11" width="13.75390625" style="0" customWidth="1"/>
    <col min="12" max="12" width="5.125" style="0" customWidth="1"/>
    <col min="13" max="13" width="25.75390625" style="0" customWidth="1"/>
    <col min="14" max="16" width="9.00390625" style="0" hidden="1" customWidth="1"/>
  </cols>
  <sheetData>
    <row r="1" spans="1:16" ht="20.25" customHeight="1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7"/>
      <c r="O1" s="17"/>
      <c r="P1" s="17"/>
    </row>
    <row r="2" spans="1:16" ht="21.75" customHeight="1">
      <c r="A2" s="2" t="s">
        <v>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3.25" customHeight="1">
      <c r="A3" s="3" t="s">
        <v>2</v>
      </c>
      <c r="B3" s="4" t="s">
        <v>3</v>
      </c>
      <c r="C3" s="5"/>
      <c r="D3" s="3" t="s">
        <v>4</v>
      </c>
      <c r="E3" s="3" t="s">
        <v>5</v>
      </c>
      <c r="F3" s="3" t="s">
        <v>6</v>
      </c>
      <c r="G3" s="3" t="s">
        <v>7</v>
      </c>
      <c r="H3" s="3"/>
      <c r="I3" s="3"/>
      <c r="J3" s="3" t="s">
        <v>8</v>
      </c>
      <c r="K3" s="3"/>
      <c r="L3" s="4" t="s">
        <v>9</v>
      </c>
      <c r="M3" s="5"/>
      <c r="N3" s="17"/>
      <c r="O3" s="17"/>
      <c r="P3" s="17"/>
    </row>
    <row r="4" spans="1:16" ht="24.75" customHeight="1">
      <c r="A4" s="3"/>
      <c r="B4" s="6"/>
      <c r="C4" s="7"/>
      <c r="D4" s="3"/>
      <c r="E4" s="3"/>
      <c r="F4" s="3"/>
      <c r="G4" s="3" t="s">
        <v>10</v>
      </c>
      <c r="H4" s="3" t="s">
        <v>11</v>
      </c>
      <c r="I4" s="3"/>
      <c r="J4" s="3" t="s">
        <v>12</v>
      </c>
      <c r="K4" s="3" t="s">
        <v>13</v>
      </c>
      <c r="L4" s="6"/>
      <c r="M4" s="7"/>
      <c r="N4" s="17"/>
      <c r="O4" s="17"/>
      <c r="P4" s="17"/>
    </row>
    <row r="5" spans="1:16" ht="19.5" customHeight="1">
      <c r="A5" s="8">
        <v>9</v>
      </c>
      <c r="B5" s="8" t="s">
        <v>92</v>
      </c>
      <c r="C5" s="9">
        <v>1</v>
      </c>
      <c r="D5" s="9" t="s">
        <v>93</v>
      </c>
      <c r="E5" s="9">
        <v>3646</v>
      </c>
      <c r="F5" s="9">
        <v>5.5</v>
      </c>
      <c r="G5" s="9">
        <f>E5*F5</f>
        <v>20053</v>
      </c>
      <c r="H5" s="9">
        <f>G5/1000</f>
        <v>20.053</v>
      </c>
      <c r="I5" s="9"/>
      <c r="J5" s="18">
        <v>0.5</v>
      </c>
      <c r="K5" s="18">
        <f>G5*J5</f>
        <v>10026.5</v>
      </c>
      <c r="L5" s="19">
        <v>74</v>
      </c>
      <c r="M5" s="20" t="s">
        <v>94</v>
      </c>
      <c r="N5" s="17"/>
      <c r="O5" s="17"/>
      <c r="P5" s="17"/>
    </row>
    <row r="6" spans="1:16" ht="19.5" customHeight="1">
      <c r="A6" s="8"/>
      <c r="B6" s="8"/>
      <c r="C6" s="9">
        <v>2</v>
      </c>
      <c r="D6" s="9" t="s">
        <v>95</v>
      </c>
      <c r="E6" s="9">
        <v>4209</v>
      </c>
      <c r="F6" s="9">
        <v>5.5</v>
      </c>
      <c r="G6" s="9">
        <f aca="true" t="shared" si="0" ref="G6:G14">E6*F6</f>
        <v>23149.5</v>
      </c>
      <c r="H6" s="9">
        <f aca="true" t="shared" si="1" ref="H6:H13">G6/1000</f>
        <v>23.1495</v>
      </c>
      <c r="I6" s="9"/>
      <c r="J6" s="18">
        <v>0.5</v>
      </c>
      <c r="K6" s="18">
        <f aca="true" t="shared" si="2" ref="K6:K13">G6*J6</f>
        <v>11574.75</v>
      </c>
      <c r="L6" s="19">
        <v>75</v>
      </c>
      <c r="M6" s="21"/>
      <c r="N6" s="17"/>
      <c r="O6" s="17"/>
      <c r="P6" s="17"/>
    </row>
    <row r="7" spans="1:16" ht="19.5" customHeight="1">
      <c r="A7" s="8"/>
      <c r="B7" s="8"/>
      <c r="C7" s="9">
        <v>3</v>
      </c>
      <c r="D7" s="9" t="s">
        <v>96</v>
      </c>
      <c r="E7" s="9">
        <v>3586</v>
      </c>
      <c r="F7" s="9">
        <v>5.5</v>
      </c>
      <c r="G7" s="9">
        <f t="shared" si="0"/>
        <v>19723</v>
      </c>
      <c r="H7" s="9">
        <f t="shared" si="1"/>
        <v>19.723</v>
      </c>
      <c r="I7" s="9"/>
      <c r="J7" s="18">
        <v>0.5</v>
      </c>
      <c r="K7" s="18">
        <f t="shared" si="2"/>
        <v>9861.5</v>
      </c>
      <c r="L7" s="19">
        <v>76</v>
      </c>
      <c r="M7" s="21"/>
      <c r="N7" s="17"/>
      <c r="O7" s="17"/>
      <c r="P7" s="17"/>
    </row>
    <row r="8" spans="1:16" ht="19.5" customHeight="1">
      <c r="A8" s="8"/>
      <c r="B8" s="8"/>
      <c r="C8" s="9">
        <v>4</v>
      </c>
      <c r="D8" s="9" t="s">
        <v>97</v>
      </c>
      <c r="E8" s="9">
        <v>3403</v>
      </c>
      <c r="F8" s="9">
        <v>5.5</v>
      </c>
      <c r="G8" s="9">
        <f t="shared" si="0"/>
        <v>18716.5</v>
      </c>
      <c r="H8" s="9">
        <f t="shared" si="1"/>
        <v>18.7165</v>
      </c>
      <c r="I8" s="9"/>
      <c r="J8" s="18">
        <v>0.5</v>
      </c>
      <c r="K8" s="18">
        <f t="shared" si="2"/>
        <v>9358.25</v>
      </c>
      <c r="L8" s="19">
        <v>77</v>
      </c>
      <c r="M8" s="21"/>
      <c r="N8" s="17"/>
      <c r="O8" s="17"/>
      <c r="P8" s="17"/>
    </row>
    <row r="9" spans="1:16" ht="19.5" customHeight="1">
      <c r="A9" s="8"/>
      <c r="B9" s="8"/>
      <c r="C9" s="9">
        <v>5</v>
      </c>
      <c r="D9" s="9" t="s">
        <v>98</v>
      </c>
      <c r="E9" s="9">
        <v>3135</v>
      </c>
      <c r="F9" s="9">
        <v>5.5</v>
      </c>
      <c r="G9" s="9">
        <f t="shared" si="0"/>
        <v>17242.5</v>
      </c>
      <c r="H9" s="9">
        <f t="shared" si="1"/>
        <v>17.2425</v>
      </c>
      <c r="I9" s="9"/>
      <c r="J9" s="18">
        <v>0.5</v>
      </c>
      <c r="K9" s="18">
        <f t="shared" si="2"/>
        <v>8621.25</v>
      </c>
      <c r="L9" s="19">
        <v>78</v>
      </c>
      <c r="M9" s="21"/>
      <c r="N9" s="17"/>
      <c r="O9" s="17"/>
      <c r="P9" s="17"/>
    </row>
    <row r="10" spans="1:19" ht="19.5" customHeight="1">
      <c r="A10" s="8"/>
      <c r="B10" s="8"/>
      <c r="C10" s="9">
        <v>6</v>
      </c>
      <c r="D10" s="9" t="s">
        <v>99</v>
      </c>
      <c r="E10" s="9">
        <v>770</v>
      </c>
      <c r="F10" s="9">
        <v>5.5</v>
      </c>
      <c r="G10" s="9">
        <f t="shared" si="0"/>
        <v>4235</v>
      </c>
      <c r="H10" s="9">
        <f t="shared" si="1"/>
        <v>4.235</v>
      </c>
      <c r="I10" s="9"/>
      <c r="J10" s="18">
        <v>0.5</v>
      </c>
      <c r="K10" s="18">
        <f t="shared" si="2"/>
        <v>2117.5</v>
      </c>
      <c r="L10" s="19">
        <v>79</v>
      </c>
      <c r="M10" s="21"/>
      <c r="N10" s="17"/>
      <c r="O10" s="17"/>
      <c r="P10" s="17"/>
      <c r="S10" t="s">
        <v>100</v>
      </c>
    </row>
    <row r="11" spans="1:16" ht="19.5" customHeight="1">
      <c r="A11" s="8"/>
      <c r="B11" s="8"/>
      <c r="C11" s="9">
        <v>7</v>
      </c>
      <c r="D11" s="9" t="s">
        <v>101</v>
      </c>
      <c r="E11" s="9">
        <v>1603</v>
      </c>
      <c r="F11" s="9">
        <v>5.5</v>
      </c>
      <c r="G11" s="9">
        <f t="shared" si="0"/>
        <v>8816.5</v>
      </c>
      <c r="H11" s="9">
        <f t="shared" si="1"/>
        <v>8.8165</v>
      </c>
      <c r="I11" s="9"/>
      <c r="J11" s="18">
        <v>0.5</v>
      </c>
      <c r="K11" s="18">
        <f t="shared" si="2"/>
        <v>4408.25</v>
      </c>
      <c r="L11" s="19">
        <v>80</v>
      </c>
      <c r="M11" s="21"/>
      <c r="N11" s="17"/>
      <c r="O11" s="17"/>
      <c r="P11" s="17"/>
    </row>
    <row r="12" spans="1:16" ht="19.5" customHeight="1">
      <c r="A12" s="8"/>
      <c r="B12" s="8"/>
      <c r="C12" s="9">
        <v>8</v>
      </c>
      <c r="D12" s="9" t="s">
        <v>102</v>
      </c>
      <c r="E12" s="9">
        <v>135</v>
      </c>
      <c r="F12" s="9">
        <v>5.5</v>
      </c>
      <c r="G12" s="9">
        <f t="shared" si="0"/>
        <v>742.5</v>
      </c>
      <c r="H12" s="9">
        <f t="shared" si="1"/>
        <v>0.7425</v>
      </c>
      <c r="I12" s="9"/>
      <c r="J12" s="18">
        <v>0.5</v>
      </c>
      <c r="K12" s="18">
        <f t="shared" si="2"/>
        <v>371.25</v>
      </c>
      <c r="L12" s="19">
        <v>81</v>
      </c>
      <c r="M12" s="21"/>
      <c r="N12" s="17"/>
      <c r="O12" s="17"/>
      <c r="P12" s="17"/>
    </row>
    <row r="13" spans="1:16" ht="19.5" customHeight="1">
      <c r="A13" s="8"/>
      <c r="B13" s="8"/>
      <c r="C13" s="9">
        <v>9</v>
      </c>
      <c r="D13" s="9" t="s">
        <v>20</v>
      </c>
      <c r="E13" s="9"/>
      <c r="F13" s="9"/>
      <c r="G13" s="9"/>
      <c r="H13" s="9">
        <f t="shared" si="1"/>
        <v>0</v>
      </c>
      <c r="I13" s="9"/>
      <c r="J13" s="18">
        <v>0.5</v>
      </c>
      <c r="K13" s="18">
        <f t="shared" si="2"/>
        <v>0</v>
      </c>
      <c r="L13" s="19">
        <v>82</v>
      </c>
      <c r="M13" s="21"/>
      <c r="N13" s="17"/>
      <c r="O13" s="17"/>
      <c r="P13" s="17"/>
    </row>
    <row r="14" spans="1:16" ht="23.25" customHeight="1">
      <c r="A14" s="8"/>
      <c r="B14" s="8" t="s">
        <v>21</v>
      </c>
      <c r="C14" s="8"/>
      <c r="D14" s="8"/>
      <c r="E14" s="8">
        <v>20352</v>
      </c>
      <c r="F14" s="8">
        <v>5.5</v>
      </c>
      <c r="G14" s="8">
        <v>112678.5</v>
      </c>
      <c r="H14" s="8">
        <f>SUM(H5:H13)</f>
        <v>112.67850000000001</v>
      </c>
      <c r="I14" s="22"/>
      <c r="J14" s="23">
        <v>0.5</v>
      </c>
      <c r="K14" s="23">
        <f>SUM(K5:K12)</f>
        <v>56339.25</v>
      </c>
      <c r="L14" s="24"/>
      <c r="M14" s="21"/>
      <c r="N14" s="17"/>
      <c r="O14" s="17"/>
      <c r="P14" s="17"/>
    </row>
    <row r="15" spans="1:16" ht="19.5" customHeight="1" hidden="1">
      <c r="A15" s="8"/>
      <c r="B15" s="8"/>
      <c r="C15" s="8"/>
      <c r="D15" s="10"/>
      <c r="E15" s="8">
        <f>SUM(E6:E13)</f>
        <v>16841</v>
      </c>
      <c r="F15" s="8">
        <v>5.5</v>
      </c>
      <c r="G15" s="9"/>
      <c r="H15" s="9"/>
      <c r="I15" s="9"/>
      <c r="J15" s="23">
        <v>0.5</v>
      </c>
      <c r="K15" s="23">
        <f>SUM(K6:K13)</f>
        <v>46312.75</v>
      </c>
      <c r="L15" s="24"/>
      <c r="M15" s="21"/>
      <c r="N15" s="17"/>
      <c r="O15" s="17"/>
      <c r="P15" s="17"/>
    </row>
    <row r="16" spans="1:16" ht="19.5" customHeight="1" hidden="1">
      <c r="A16" s="8"/>
      <c r="B16" s="8"/>
      <c r="C16" s="8"/>
      <c r="D16" s="10"/>
      <c r="E16" s="8">
        <f>SUM(E7:E13)</f>
        <v>12632</v>
      </c>
      <c r="F16" s="8">
        <v>5.5</v>
      </c>
      <c r="G16" s="9"/>
      <c r="H16" s="9"/>
      <c r="I16" s="9"/>
      <c r="J16" s="23">
        <v>0.5</v>
      </c>
      <c r="K16" s="23">
        <f>SUM(K7:K13)</f>
        <v>34738</v>
      </c>
      <c r="L16" s="24"/>
      <c r="M16" s="21"/>
      <c r="N16" s="17"/>
      <c r="O16" s="17"/>
      <c r="P16" s="17"/>
    </row>
    <row r="17" spans="1:16" ht="19.5" customHeight="1" hidden="1">
      <c r="A17" s="8"/>
      <c r="B17" s="8"/>
      <c r="C17" s="8"/>
      <c r="D17" s="9"/>
      <c r="E17" s="8">
        <f>SUM(E8:E13)</f>
        <v>9046</v>
      </c>
      <c r="F17" s="8">
        <v>5.5</v>
      </c>
      <c r="G17" s="9"/>
      <c r="H17" s="9"/>
      <c r="I17" s="9"/>
      <c r="J17" s="23">
        <v>0.5</v>
      </c>
      <c r="K17" s="23">
        <f>SUM(K8:K13)</f>
        <v>24876.5</v>
      </c>
      <c r="L17" s="24"/>
      <c r="M17" s="21"/>
      <c r="N17" s="17"/>
      <c r="O17" s="17"/>
      <c r="P17" s="17"/>
    </row>
    <row r="18" spans="1:16" ht="19.5" customHeight="1" hidden="1">
      <c r="A18" s="8"/>
      <c r="B18" s="8"/>
      <c r="C18" s="8"/>
      <c r="D18" s="9"/>
      <c r="E18" s="8">
        <f aca="true" t="shared" si="3" ref="E18:E23">SUM(E9:E13)</f>
        <v>5643</v>
      </c>
      <c r="F18" s="8">
        <v>5.5</v>
      </c>
      <c r="G18" s="9"/>
      <c r="H18" s="9"/>
      <c r="I18" s="9"/>
      <c r="J18" s="23">
        <v>0.5</v>
      </c>
      <c r="K18" s="23">
        <f aca="true" t="shared" si="4" ref="K18:K23">SUM(K9:K13)</f>
        <v>15518.25</v>
      </c>
      <c r="L18" s="24"/>
      <c r="M18" s="21"/>
      <c r="N18" s="17"/>
      <c r="O18" s="17"/>
      <c r="P18" s="17"/>
    </row>
    <row r="19" spans="1:16" ht="19.5" customHeight="1" hidden="1">
      <c r="A19" s="8"/>
      <c r="B19" s="8"/>
      <c r="C19" s="8"/>
      <c r="D19" s="9"/>
      <c r="E19" s="8">
        <f t="shared" si="3"/>
        <v>22860</v>
      </c>
      <c r="F19" s="8">
        <v>5.5</v>
      </c>
      <c r="G19" s="9"/>
      <c r="H19" s="9"/>
      <c r="I19" s="9"/>
      <c r="J19" s="23">
        <v>0.5</v>
      </c>
      <c r="K19" s="23">
        <f t="shared" si="4"/>
        <v>63236.25</v>
      </c>
      <c r="L19" s="24"/>
      <c r="M19" s="21"/>
      <c r="N19" s="17"/>
      <c r="O19" s="17"/>
      <c r="P19" s="17"/>
    </row>
    <row r="20" spans="1:16" ht="19.5" customHeight="1" hidden="1">
      <c r="A20" s="8"/>
      <c r="B20" s="8"/>
      <c r="C20" s="8"/>
      <c r="D20" s="9"/>
      <c r="E20" s="8">
        <f t="shared" si="3"/>
        <v>38931</v>
      </c>
      <c r="F20" s="8">
        <v>5.5</v>
      </c>
      <c r="G20" s="9"/>
      <c r="H20" s="9"/>
      <c r="I20" s="9"/>
      <c r="J20" s="23">
        <v>0.5</v>
      </c>
      <c r="K20" s="23">
        <f t="shared" si="4"/>
        <v>107431.5</v>
      </c>
      <c r="L20" s="24"/>
      <c r="M20" s="21"/>
      <c r="N20" s="17"/>
      <c r="O20" s="17"/>
      <c r="P20" s="17"/>
    </row>
    <row r="21" spans="1:16" ht="19.5" customHeight="1" hidden="1">
      <c r="A21" s="8"/>
      <c r="B21" s="8"/>
      <c r="C21" s="8"/>
      <c r="D21" s="9"/>
      <c r="E21" s="8">
        <f t="shared" si="3"/>
        <v>49960</v>
      </c>
      <c r="F21" s="8">
        <v>5.5</v>
      </c>
      <c r="G21" s="9"/>
      <c r="H21" s="9"/>
      <c r="I21" s="9"/>
      <c r="J21" s="23">
        <v>0.5</v>
      </c>
      <c r="K21" s="23">
        <f t="shared" si="4"/>
        <v>137761.25</v>
      </c>
      <c r="L21" s="24"/>
      <c r="M21" s="21"/>
      <c r="N21" s="17"/>
      <c r="O21" s="17"/>
      <c r="P21" s="17"/>
    </row>
    <row r="22" spans="1:16" ht="19.5" customHeight="1" hidden="1">
      <c r="A22" s="8"/>
      <c r="B22" s="8"/>
      <c r="C22" s="8"/>
      <c r="D22" s="9"/>
      <c r="E22" s="8">
        <f t="shared" si="3"/>
        <v>58871</v>
      </c>
      <c r="F22" s="8">
        <v>5.5</v>
      </c>
      <c r="G22" s="9"/>
      <c r="H22" s="9"/>
      <c r="I22" s="9"/>
      <c r="J22" s="23">
        <v>0.5</v>
      </c>
      <c r="K22" s="23">
        <f t="shared" si="4"/>
        <v>162266.5</v>
      </c>
      <c r="L22" s="24"/>
      <c r="M22" s="21"/>
      <c r="N22" s="17"/>
      <c r="O22" s="17"/>
      <c r="P22" s="17"/>
    </row>
    <row r="23" spans="1:16" ht="19.5" customHeight="1" hidden="1">
      <c r="A23" s="8"/>
      <c r="B23" s="8"/>
      <c r="C23" s="8"/>
      <c r="D23" s="9"/>
      <c r="E23" s="8">
        <f t="shared" si="3"/>
        <v>64514</v>
      </c>
      <c r="F23" s="8">
        <v>5.5</v>
      </c>
      <c r="G23" s="9"/>
      <c r="H23" s="9"/>
      <c r="I23" s="9"/>
      <c r="J23" s="23">
        <v>0.5</v>
      </c>
      <c r="K23" s="23">
        <f t="shared" si="4"/>
        <v>177784.75</v>
      </c>
      <c r="L23" s="24"/>
      <c r="M23" s="21"/>
      <c r="N23" s="17"/>
      <c r="O23" s="17"/>
      <c r="P23" s="17"/>
    </row>
    <row r="24" spans="1:16" ht="19.5" customHeight="1" hidden="1">
      <c r="A24" s="8"/>
      <c r="B24" s="8"/>
      <c r="C24" s="8"/>
      <c r="D24" s="9"/>
      <c r="E24" s="8">
        <f>SUM(E14:E19)</f>
        <v>87374</v>
      </c>
      <c r="F24" s="8">
        <v>5.5</v>
      </c>
      <c r="G24" s="9"/>
      <c r="H24" s="9"/>
      <c r="I24" s="9"/>
      <c r="J24" s="23">
        <v>0.5</v>
      </c>
      <c r="K24" s="23">
        <f>SUM(K14:K19)</f>
        <v>241021</v>
      </c>
      <c r="L24" s="24"/>
      <c r="M24" s="21"/>
      <c r="N24" s="17"/>
      <c r="O24" s="17"/>
      <c r="P24" s="17"/>
    </row>
    <row r="25" spans="1:16" ht="18" customHeight="1" hidden="1">
      <c r="A25" s="8"/>
      <c r="B25" s="8"/>
      <c r="C25" s="8"/>
      <c r="D25" s="9"/>
      <c r="E25" s="8">
        <f>SUM(E14:E20)</f>
        <v>126305</v>
      </c>
      <c r="F25" s="8">
        <v>5.5</v>
      </c>
      <c r="G25" s="9"/>
      <c r="H25" s="9"/>
      <c r="I25" s="9"/>
      <c r="J25" s="23">
        <v>0.5</v>
      </c>
      <c r="K25" s="23">
        <f>SUM(K14:K20)</f>
        <v>348452.5</v>
      </c>
      <c r="L25" s="24"/>
      <c r="M25" s="21"/>
      <c r="N25" s="17"/>
      <c r="O25" s="17"/>
      <c r="P25" s="17"/>
    </row>
    <row r="26" spans="1:16" ht="0.75" customHeight="1" hidden="1">
      <c r="A26" s="8"/>
      <c r="B26" s="8" t="s">
        <v>21</v>
      </c>
      <c r="C26" s="8"/>
      <c r="D26" s="8"/>
      <c r="E26" s="8">
        <f aca="true" t="shared" si="5" ref="E26:E42">SUM(E14:E21)</f>
        <v>176265</v>
      </c>
      <c r="F26" s="8">
        <v>5.5</v>
      </c>
      <c r="G26" s="9">
        <f aca="true" t="shared" si="6" ref="G26:G41">E26*F26</f>
        <v>969457.5</v>
      </c>
      <c r="H26" s="8"/>
      <c r="I26" s="8"/>
      <c r="J26" s="23">
        <v>0.5</v>
      </c>
      <c r="K26" s="23">
        <f aca="true" t="shared" si="7" ref="K26:K42">SUM(K14:K21)</f>
        <v>486213.75</v>
      </c>
      <c r="L26" s="24"/>
      <c r="M26" s="21"/>
      <c r="N26" s="17"/>
      <c r="O26" s="17"/>
      <c r="P26" s="17"/>
    </row>
    <row r="27" spans="1:16" ht="0.75" customHeight="1" hidden="1">
      <c r="A27" s="8"/>
      <c r="B27" s="8"/>
      <c r="C27" s="8"/>
      <c r="D27" s="9"/>
      <c r="E27" s="8">
        <f t="shared" si="5"/>
        <v>214784</v>
      </c>
      <c r="F27" s="8">
        <v>5.5</v>
      </c>
      <c r="G27" s="9">
        <f t="shared" si="6"/>
        <v>1181312</v>
      </c>
      <c r="H27" s="9"/>
      <c r="I27" s="9"/>
      <c r="J27" s="23">
        <v>0.5</v>
      </c>
      <c r="K27" s="23">
        <f t="shared" si="7"/>
        <v>592141</v>
      </c>
      <c r="L27" s="24"/>
      <c r="M27" s="21"/>
      <c r="N27" s="17"/>
      <c r="O27" s="17"/>
      <c r="P27" s="17"/>
    </row>
    <row r="28" spans="1:16" ht="19.5" customHeight="1" hidden="1">
      <c r="A28" s="8"/>
      <c r="B28" s="8"/>
      <c r="C28" s="8"/>
      <c r="D28" s="9"/>
      <c r="E28" s="8">
        <f t="shared" si="5"/>
        <v>262457</v>
      </c>
      <c r="F28" s="8">
        <v>5.5</v>
      </c>
      <c r="G28" s="9">
        <f t="shared" si="6"/>
        <v>1443513.5</v>
      </c>
      <c r="H28" s="9"/>
      <c r="I28" s="9"/>
      <c r="J28" s="23">
        <v>0.5</v>
      </c>
      <c r="K28" s="23">
        <f t="shared" si="7"/>
        <v>723613</v>
      </c>
      <c r="L28" s="24"/>
      <c r="M28" s="21"/>
      <c r="N28" s="17"/>
      <c r="O28" s="17"/>
      <c r="P28" s="17"/>
    </row>
    <row r="29" spans="1:16" ht="19.5" customHeight="1" hidden="1">
      <c r="A29" s="8"/>
      <c r="B29" s="8"/>
      <c r="C29" s="8"/>
      <c r="D29" s="9"/>
      <c r="E29" s="8">
        <f t="shared" si="5"/>
        <v>337199</v>
      </c>
      <c r="F29" s="8">
        <v>5.5</v>
      </c>
      <c r="G29" s="9">
        <f t="shared" si="6"/>
        <v>1854594.5</v>
      </c>
      <c r="H29" s="9"/>
      <c r="I29" s="9"/>
      <c r="J29" s="23">
        <v>0.5</v>
      </c>
      <c r="K29" s="23">
        <f t="shared" si="7"/>
        <v>929896</v>
      </c>
      <c r="L29" s="24"/>
      <c r="M29" s="21"/>
      <c r="N29" s="17"/>
      <c r="O29" s="17"/>
      <c r="P29" s="17"/>
    </row>
    <row r="30" spans="1:16" ht="19.5" customHeight="1" hidden="1">
      <c r="A30" s="8"/>
      <c r="B30" s="8"/>
      <c r="C30" s="8"/>
      <c r="D30" s="9"/>
      <c r="E30" s="8">
        <f t="shared" si="5"/>
        <v>454458</v>
      </c>
      <c r="F30" s="8">
        <v>5.5</v>
      </c>
      <c r="G30" s="9">
        <f t="shared" si="6"/>
        <v>2499519</v>
      </c>
      <c r="H30" s="9"/>
      <c r="I30" s="9"/>
      <c r="J30" s="23">
        <v>0.5</v>
      </c>
      <c r="K30" s="23">
        <f t="shared" si="7"/>
        <v>1253472</v>
      </c>
      <c r="L30" s="24"/>
      <c r="M30" s="21"/>
      <c r="N30" s="17"/>
      <c r="O30" s="17"/>
      <c r="P30" s="17"/>
    </row>
    <row r="31" spans="1:16" ht="21.75" customHeight="1" hidden="1">
      <c r="A31" s="8"/>
      <c r="B31" s="8"/>
      <c r="C31" s="8"/>
      <c r="D31" s="9"/>
      <c r="E31" s="8">
        <f t="shared" si="5"/>
        <v>625080</v>
      </c>
      <c r="F31" s="8">
        <v>5.5</v>
      </c>
      <c r="G31" s="9">
        <f t="shared" si="6"/>
        <v>3437940</v>
      </c>
      <c r="H31" s="9"/>
      <c r="I31" s="9"/>
      <c r="J31" s="23">
        <v>0.5</v>
      </c>
      <c r="K31" s="23">
        <f t="shared" si="7"/>
        <v>1724167.5</v>
      </c>
      <c r="L31" s="24"/>
      <c r="M31" s="21"/>
      <c r="N31" s="17"/>
      <c r="O31" s="17"/>
      <c r="P31" s="17"/>
    </row>
    <row r="32" spans="1:16" ht="21.75" customHeight="1" hidden="1">
      <c r="A32" s="8"/>
      <c r="B32" s="8"/>
      <c r="C32" s="8"/>
      <c r="D32" s="9"/>
      <c r="E32" s="8">
        <f t="shared" si="5"/>
        <v>817004</v>
      </c>
      <c r="F32" s="8">
        <v>5.5</v>
      </c>
      <c r="G32" s="9">
        <f t="shared" si="6"/>
        <v>4493522</v>
      </c>
      <c r="H32" s="9"/>
      <c r="I32" s="9"/>
      <c r="J32" s="23">
        <v>0.5</v>
      </c>
      <c r="K32" s="23">
        <f t="shared" si="7"/>
        <v>2253072.25</v>
      </c>
      <c r="L32" s="24"/>
      <c r="M32" s="21"/>
      <c r="N32" s="17"/>
      <c r="O32" s="17"/>
      <c r="P32" s="17"/>
    </row>
    <row r="33" spans="1:16" ht="21.75" customHeight="1" hidden="1">
      <c r="A33" s="8"/>
      <c r="B33" s="8"/>
      <c r="C33" s="8"/>
      <c r="D33" s="9"/>
      <c r="E33" s="8">
        <f t="shared" si="5"/>
        <v>1040530</v>
      </c>
      <c r="F33" s="8">
        <v>5.5</v>
      </c>
      <c r="G33" s="9">
        <f t="shared" si="6"/>
        <v>5722915</v>
      </c>
      <c r="H33" s="9"/>
      <c r="I33" s="9"/>
      <c r="J33" s="23">
        <v>0.5</v>
      </c>
      <c r="K33" s="23">
        <f t="shared" si="7"/>
        <v>2869253.75</v>
      </c>
      <c r="L33" s="24"/>
      <c r="M33" s="21"/>
      <c r="N33" s="17"/>
      <c r="O33" s="17"/>
      <c r="P33" s="17"/>
    </row>
    <row r="34" spans="1:16" ht="21.75" customHeight="1" hidden="1">
      <c r="A34" s="8"/>
      <c r="B34" s="8"/>
      <c r="C34" s="8"/>
      <c r="D34" s="9"/>
      <c r="E34" s="8">
        <f t="shared" si="5"/>
        <v>1327769</v>
      </c>
      <c r="F34" s="8">
        <v>5.5</v>
      </c>
      <c r="G34" s="9">
        <f t="shared" si="6"/>
        <v>7302729.5</v>
      </c>
      <c r="H34" s="9"/>
      <c r="I34" s="9"/>
      <c r="J34" s="23">
        <v>0.5</v>
      </c>
      <c r="K34" s="23">
        <f t="shared" si="7"/>
        <v>3661388.5</v>
      </c>
      <c r="L34" s="24"/>
      <c r="M34" s="21"/>
      <c r="N34" s="17"/>
      <c r="O34" s="17"/>
      <c r="P34" s="17"/>
    </row>
    <row r="35" spans="1:16" ht="21.75" customHeight="1" hidden="1">
      <c r="A35" s="8"/>
      <c r="B35" s="8"/>
      <c r="C35" s="8"/>
      <c r="D35" s="9"/>
      <c r="E35" s="8">
        <f t="shared" si="5"/>
        <v>1723356</v>
      </c>
      <c r="F35" s="8">
        <v>5.5</v>
      </c>
      <c r="G35" s="9">
        <f t="shared" si="6"/>
        <v>9478458</v>
      </c>
      <c r="H35" s="9"/>
      <c r="I35" s="9"/>
      <c r="J35" s="23">
        <v>0.5</v>
      </c>
      <c r="K35" s="23">
        <f t="shared" si="7"/>
        <v>4752594</v>
      </c>
      <c r="L35" s="24"/>
      <c r="M35" s="21"/>
      <c r="N35" s="17"/>
      <c r="O35" s="17"/>
      <c r="P35" s="17"/>
    </row>
    <row r="36" spans="1:16" ht="21.75" customHeight="1" hidden="1">
      <c r="A36" s="8"/>
      <c r="B36" s="8"/>
      <c r="C36" s="8"/>
      <c r="D36" s="9"/>
      <c r="E36" s="8">
        <f t="shared" si="5"/>
        <v>2283922</v>
      </c>
      <c r="F36" s="8">
        <v>5.5</v>
      </c>
      <c r="G36" s="9">
        <f t="shared" si="6"/>
        <v>12561571</v>
      </c>
      <c r="H36" s="9"/>
      <c r="I36" s="9"/>
      <c r="J36" s="23">
        <v>0.5</v>
      </c>
      <c r="K36" s="23">
        <f t="shared" si="7"/>
        <v>6298976.75</v>
      </c>
      <c r="L36" s="24"/>
      <c r="M36" s="21"/>
      <c r="N36" s="17"/>
      <c r="O36" s="17"/>
      <c r="P36" s="17"/>
    </row>
    <row r="37" spans="1:16" ht="21.75" customHeight="1" hidden="1">
      <c r="A37" s="8"/>
      <c r="B37" s="8"/>
      <c r="C37" s="8"/>
      <c r="D37" s="9"/>
      <c r="E37" s="8">
        <f t="shared" si="5"/>
        <v>3013552</v>
      </c>
      <c r="F37" s="8">
        <v>5.5</v>
      </c>
      <c r="G37" s="9">
        <f t="shared" si="6"/>
        <v>16574536</v>
      </c>
      <c r="H37" s="9"/>
      <c r="I37" s="9"/>
      <c r="J37" s="23">
        <v>0.5</v>
      </c>
      <c r="K37" s="23">
        <f t="shared" si="7"/>
        <v>8311028</v>
      </c>
      <c r="L37" s="24"/>
      <c r="M37" s="21"/>
      <c r="N37" s="17"/>
      <c r="O37" s="17"/>
      <c r="P37" s="17"/>
    </row>
    <row r="38" spans="1:16" ht="21.75" customHeight="1" hidden="1">
      <c r="A38" s="8"/>
      <c r="B38" s="8"/>
      <c r="C38" s="8"/>
      <c r="D38" s="9"/>
      <c r="E38" s="8">
        <f t="shared" si="5"/>
        <v>3927777</v>
      </c>
      <c r="F38" s="8">
        <v>5.5</v>
      </c>
      <c r="G38" s="9">
        <f t="shared" si="6"/>
        <v>21602773.5</v>
      </c>
      <c r="H38" s="9"/>
      <c r="I38" s="9"/>
      <c r="J38" s="23">
        <v>0.5</v>
      </c>
      <c r="K38" s="23">
        <f t="shared" si="7"/>
        <v>10831829.25</v>
      </c>
      <c r="L38" s="24"/>
      <c r="M38" s="21"/>
      <c r="N38" s="17"/>
      <c r="O38" s="17"/>
      <c r="P38" s="17"/>
    </row>
    <row r="39" spans="1:16" ht="21.75" customHeight="1" hidden="1">
      <c r="A39" s="8"/>
      <c r="B39" s="8"/>
      <c r="C39" s="8"/>
      <c r="D39" s="9"/>
      <c r="E39" s="8">
        <f t="shared" si="5"/>
        <v>5079281</v>
      </c>
      <c r="F39" s="8">
        <v>5.5</v>
      </c>
      <c r="G39" s="9">
        <f t="shared" si="6"/>
        <v>27936045.5</v>
      </c>
      <c r="H39" s="9"/>
      <c r="I39" s="9"/>
      <c r="J39" s="23">
        <v>0.5</v>
      </c>
      <c r="K39" s="23">
        <f t="shared" si="7"/>
        <v>14007004</v>
      </c>
      <c r="L39" s="24"/>
      <c r="M39" s="21"/>
      <c r="N39" s="17"/>
      <c r="O39" s="17"/>
      <c r="P39" s="17"/>
    </row>
    <row r="40" spans="1:16" ht="21.75" customHeight="1" hidden="1">
      <c r="A40" s="8"/>
      <c r="B40" s="8"/>
      <c r="C40" s="8"/>
      <c r="D40" s="9"/>
      <c r="E40" s="8">
        <f t="shared" si="5"/>
        <v>6587853</v>
      </c>
      <c r="F40" s="8">
        <v>5.5</v>
      </c>
      <c r="G40" s="9">
        <f t="shared" si="6"/>
        <v>36233191.5</v>
      </c>
      <c r="H40" s="9"/>
      <c r="I40" s="9"/>
      <c r="J40" s="23">
        <v>0.5</v>
      </c>
      <c r="K40" s="23">
        <f t="shared" si="7"/>
        <v>18167457</v>
      </c>
      <c r="L40" s="24"/>
      <c r="M40" s="21"/>
      <c r="N40" s="17"/>
      <c r="O40" s="17"/>
      <c r="P40" s="17"/>
    </row>
    <row r="41" spans="1:16" ht="1.5" customHeight="1" hidden="1">
      <c r="A41" s="8"/>
      <c r="B41" s="8"/>
      <c r="C41" s="8"/>
      <c r="D41" s="9"/>
      <c r="E41" s="8">
        <f t="shared" si="5"/>
        <v>8609318</v>
      </c>
      <c r="F41" s="8">
        <v>5.5</v>
      </c>
      <c r="G41" s="9">
        <f t="shared" si="6"/>
        <v>47351249</v>
      </c>
      <c r="H41" s="9"/>
      <c r="I41" s="9"/>
      <c r="J41" s="23">
        <v>0.5</v>
      </c>
      <c r="K41" s="23">
        <f t="shared" si="7"/>
        <v>23742820.75</v>
      </c>
      <c r="L41" s="24"/>
      <c r="M41" s="21"/>
      <c r="N41" s="17"/>
      <c r="O41" s="17"/>
      <c r="P41" s="17"/>
    </row>
    <row r="42" spans="1:16" ht="13.5" customHeight="1" hidden="1">
      <c r="A42" s="8"/>
      <c r="B42" s="8"/>
      <c r="C42" s="8"/>
      <c r="D42" s="8"/>
      <c r="E42" s="8">
        <f t="shared" si="5"/>
        <v>11285671</v>
      </c>
      <c r="F42" s="8">
        <v>5.5</v>
      </c>
      <c r="G42" s="8"/>
      <c r="H42" s="8"/>
      <c r="I42" s="8"/>
      <c r="J42" s="23">
        <v>0.5</v>
      </c>
      <c r="K42" s="23">
        <f t="shared" si="7"/>
        <v>31123952.75</v>
      </c>
      <c r="L42" s="24"/>
      <c r="M42" s="21"/>
      <c r="N42" s="17"/>
      <c r="O42" s="17"/>
      <c r="P42" s="17"/>
    </row>
    <row r="43" spans="1:16" ht="18" customHeight="1">
      <c r="A43" s="9">
        <v>10</v>
      </c>
      <c r="B43" s="11" t="s">
        <v>103</v>
      </c>
      <c r="C43" s="9">
        <v>1</v>
      </c>
      <c r="D43" s="9" t="s">
        <v>104</v>
      </c>
      <c r="E43" s="9">
        <v>3690</v>
      </c>
      <c r="F43" s="9">
        <v>5.5</v>
      </c>
      <c r="G43" s="9">
        <f>E43*F43</f>
        <v>20295</v>
      </c>
      <c r="H43" s="9">
        <f>G43/1000</f>
        <v>20.295</v>
      </c>
      <c r="I43" s="25"/>
      <c r="J43" s="18">
        <v>0.5</v>
      </c>
      <c r="K43" s="18">
        <f>G43*J43</f>
        <v>10147.5</v>
      </c>
      <c r="L43" s="19">
        <v>83</v>
      </c>
      <c r="M43" s="21"/>
      <c r="N43" s="17"/>
      <c r="O43" s="17"/>
      <c r="P43" s="17"/>
    </row>
    <row r="44" spans="1:16" ht="19.5" customHeight="1">
      <c r="A44" s="9"/>
      <c r="B44" s="12"/>
      <c r="C44" s="9">
        <v>2</v>
      </c>
      <c r="D44" s="9" t="s">
        <v>105</v>
      </c>
      <c r="E44" s="9">
        <v>5397</v>
      </c>
      <c r="F44" s="9">
        <v>5.5</v>
      </c>
      <c r="G44" s="9">
        <f aca="true" t="shared" si="8" ref="G44:G53">E44*F44</f>
        <v>29683.5</v>
      </c>
      <c r="H44" s="9">
        <f aca="true" t="shared" si="9" ref="H44:H54">G44/1000</f>
        <v>29.6835</v>
      </c>
      <c r="I44" s="25"/>
      <c r="J44" s="18">
        <v>0.5</v>
      </c>
      <c r="K44" s="18">
        <f aca="true" t="shared" si="10" ref="K44:K54">G44*J44</f>
        <v>14841.75</v>
      </c>
      <c r="L44" s="19">
        <v>84</v>
      </c>
      <c r="M44" s="21"/>
      <c r="N44" s="17"/>
      <c r="O44" s="17"/>
      <c r="P44" s="17"/>
    </row>
    <row r="45" spans="1:16" ht="21" customHeight="1">
      <c r="A45" s="9"/>
      <c r="B45" s="12"/>
      <c r="C45" s="9">
        <v>3</v>
      </c>
      <c r="D45" s="9" t="s">
        <v>106</v>
      </c>
      <c r="E45" s="9">
        <v>2217</v>
      </c>
      <c r="F45" s="9">
        <v>5.5</v>
      </c>
      <c r="G45" s="9">
        <f t="shared" si="8"/>
        <v>12193.5</v>
      </c>
      <c r="H45" s="9">
        <f t="shared" si="9"/>
        <v>12.1935</v>
      </c>
      <c r="I45" s="25"/>
      <c r="J45" s="18">
        <v>0.5</v>
      </c>
      <c r="K45" s="18">
        <f t="shared" si="10"/>
        <v>6096.75</v>
      </c>
      <c r="L45" s="19">
        <v>85</v>
      </c>
      <c r="M45" s="21"/>
      <c r="N45" s="17"/>
      <c r="O45" s="17"/>
      <c r="P45" s="17"/>
    </row>
    <row r="46" spans="1:16" ht="18.75" customHeight="1">
      <c r="A46" s="9"/>
      <c r="B46" s="12"/>
      <c r="C46" s="9">
        <v>4</v>
      </c>
      <c r="D46" s="9" t="s">
        <v>107</v>
      </c>
      <c r="E46" s="9">
        <v>2107</v>
      </c>
      <c r="F46" s="9">
        <v>5.5</v>
      </c>
      <c r="G46" s="9">
        <f t="shared" si="8"/>
        <v>11588.5</v>
      </c>
      <c r="H46" s="9">
        <f t="shared" si="9"/>
        <v>11.5885</v>
      </c>
      <c r="I46" s="25"/>
      <c r="J46" s="18">
        <v>0.5</v>
      </c>
      <c r="K46" s="18">
        <f t="shared" si="10"/>
        <v>5794.25</v>
      </c>
      <c r="L46" s="19">
        <v>86</v>
      </c>
      <c r="M46" s="21"/>
      <c r="N46" s="17"/>
      <c r="O46" s="17"/>
      <c r="P46" s="17"/>
    </row>
    <row r="47" spans="1:16" ht="18.75" customHeight="1">
      <c r="A47" s="9"/>
      <c r="B47" s="12"/>
      <c r="C47" s="9">
        <v>5</v>
      </c>
      <c r="D47" s="9" t="s">
        <v>108</v>
      </c>
      <c r="E47" s="9">
        <v>2533</v>
      </c>
      <c r="F47" s="9">
        <v>5.5</v>
      </c>
      <c r="G47" s="9">
        <v>12177.5</v>
      </c>
      <c r="H47" s="9">
        <f t="shared" si="9"/>
        <v>12.1775</v>
      </c>
      <c r="I47" s="25"/>
      <c r="J47" s="18">
        <v>0.5</v>
      </c>
      <c r="K47" s="18">
        <f t="shared" si="10"/>
        <v>6088.75</v>
      </c>
      <c r="L47" s="19">
        <v>87</v>
      </c>
      <c r="M47" s="21"/>
      <c r="N47" s="17"/>
      <c r="O47" s="17"/>
      <c r="P47" s="17"/>
    </row>
    <row r="48" spans="1:16" ht="18.75" customHeight="1">
      <c r="A48" s="9"/>
      <c r="B48" s="12"/>
      <c r="C48" s="9">
        <v>6</v>
      </c>
      <c r="D48" s="9" t="s">
        <v>109</v>
      </c>
      <c r="E48" s="9">
        <v>5799</v>
      </c>
      <c r="F48" s="9">
        <v>5.5</v>
      </c>
      <c r="G48" s="9">
        <f t="shared" si="8"/>
        <v>31894.5</v>
      </c>
      <c r="H48" s="9">
        <f t="shared" si="9"/>
        <v>31.8945</v>
      </c>
      <c r="I48" s="25"/>
      <c r="J48" s="18">
        <v>0.5</v>
      </c>
      <c r="K48" s="18">
        <f t="shared" si="10"/>
        <v>15947.25</v>
      </c>
      <c r="L48" s="19">
        <v>88</v>
      </c>
      <c r="M48" s="21"/>
      <c r="N48" s="17"/>
      <c r="O48" s="17"/>
      <c r="P48" s="17"/>
    </row>
    <row r="49" spans="1:16" ht="18.75" customHeight="1">
      <c r="A49" s="9"/>
      <c r="B49" s="12"/>
      <c r="C49" s="9">
        <v>7</v>
      </c>
      <c r="D49" s="9" t="s">
        <v>110</v>
      </c>
      <c r="E49" s="9">
        <v>6763</v>
      </c>
      <c r="F49" s="9">
        <v>5.5</v>
      </c>
      <c r="G49" s="9">
        <f t="shared" si="8"/>
        <v>37196.5</v>
      </c>
      <c r="H49" s="9">
        <f t="shared" si="9"/>
        <v>37.1965</v>
      </c>
      <c r="I49" s="25"/>
      <c r="J49" s="18">
        <v>0.5</v>
      </c>
      <c r="K49" s="18">
        <f t="shared" si="10"/>
        <v>18598.25</v>
      </c>
      <c r="L49" s="19">
        <v>89</v>
      </c>
      <c r="M49" s="21"/>
      <c r="N49" s="17"/>
      <c r="O49" s="17"/>
      <c r="P49" s="17"/>
    </row>
    <row r="50" spans="1:16" ht="18.75" customHeight="1">
      <c r="A50" s="9"/>
      <c r="B50" s="12"/>
      <c r="C50" s="9">
        <v>8</v>
      </c>
      <c r="D50" s="9" t="s">
        <v>111</v>
      </c>
      <c r="E50" s="9">
        <v>3802</v>
      </c>
      <c r="F50" s="9">
        <v>5.5</v>
      </c>
      <c r="G50" s="9">
        <f t="shared" si="8"/>
        <v>20911</v>
      </c>
      <c r="H50" s="9">
        <f t="shared" si="9"/>
        <v>20.911</v>
      </c>
      <c r="I50" s="25"/>
      <c r="J50" s="18">
        <v>0.5</v>
      </c>
      <c r="K50" s="18">
        <f t="shared" si="10"/>
        <v>10455.5</v>
      </c>
      <c r="L50" s="19">
        <v>90</v>
      </c>
      <c r="M50" s="21"/>
      <c r="N50" s="17"/>
      <c r="O50" s="17"/>
      <c r="P50" s="17"/>
    </row>
    <row r="51" spans="1:16" ht="17.25" customHeight="1">
      <c r="A51" s="9"/>
      <c r="B51" s="12"/>
      <c r="C51" s="9">
        <v>9</v>
      </c>
      <c r="D51" s="9" t="s">
        <v>112</v>
      </c>
      <c r="E51" s="9">
        <v>2094</v>
      </c>
      <c r="F51" s="9">
        <v>5.5</v>
      </c>
      <c r="G51" s="9">
        <f t="shared" si="8"/>
        <v>11517</v>
      </c>
      <c r="H51" s="9">
        <f t="shared" si="9"/>
        <v>11.517</v>
      </c>
      <c r="I51" s="25"/>
      <c r="J51" s="18">
        <v>0.5</v>
      </c>
      <c r="K51" s="18">
        <f t="shared" si="10"/>
        <v>5758.5</v>
      </c>
      <c r="L51" s="19">
        <v>91</v>
      </c>
      <c r="M51" s="21"/>
      <c r="N51" s="17"/>
      <c r="O51" s="17"/>
      <c r="P51" s="17"/>
    </row>
    <row r="52" spans="1:16" ht="22.5" customHeight="1">
      <c r="A52" s="9"/>
      <c r="B52" s="12"/>
      <c r="C52" s="9">
        <v>10</v>
      </c>
      <c r="D52" s="9" t="s">
        <v>113</v>
      </c>
      <c r="E52" s="9">
        <v>1042</v>
      </c>
      <c r="F52" s="9">
        <v>5.5</v>
      </c>
      <c r="G52" s="9">
        <f t="shared" si="8"/>
        <v>5731</v>
      </c>
      <c r="H52" s="9">
        <f t="shared" si="9"/>
        <v>5.731</v>
      </c>
      <c r="I52" s="25"/>
      <c r="J52" s="18">
        <v>0.5</v>
      </c>
      <c r="K52" s="18">
        <f t="shared" si="10"/>
        <v>2865.5</v>
      </c>
      <c r="L52" s="19">
        <v>92</v>
      </c>
      <c r="M52" s="21"/>
      <c r="N52" s="17"/>
      <c r="O52" s="17"/>
      <c r="P52" s="17"/>
    </row>
    <row r="53" spans="1:16" ht="21" customHeight="1">
      <c r="A53" s="9"/>
      <c r="B53" s="28"/>
      <c r="C53" s="9">
        <v>11</v>
      </c>
      <c r="D53" s="9" t="s">
        <v>20</v>
      </c>
      <c r="E53" s="9"/>
      <c r="F53" s="9"/>
      <c r="G53" s="9">
        <f t="shared" si="8"/>
        <v>0</v>
      </c>
      <c r="H53" s="9">
        <f t="shared" si="9"/>
        <v>0</v>
      </c>
      <c r="I53" s="25"/>
      <c r="J53" s="18">
        <v>0.5</v>
      </c>
      <c r="K53" s="18">
        <f t="shared" si="10"/>
        <v>0</v>
      </c>
      <c r="L53" s="19">
        <v>93</v>
      </c>
      <c r="M53" s="21"/>
      <c r="N53" s="17"/>
      <c r="O53" s="17"/>
      <c r="P53" s="17"/>
    </row>
    <row r="54" spans="1:16" ht="25.5" customHeight="1">
      <c r="A54" s="9"/>
      <c r="B54" s="13" t="s">
        <v>21</v>
      </c>
      <c r="C54" s="14"/>
      <c r="D54" s="15"/>
      <c r="E54" s="8">
        <f>SUM(E43:E53)</f>
        <v>35444</v>
      </c>
      <c r="F54" s="8">
        <v>5.5</v>
      </c>
      <c r="G54" s="8">
        <f>SUM(G43:G53)</f>
        <v>193188</v>
      </c>
      <c r="H54" s="8">
        <f t="shared" si="9"/>
        <v>193.188</v>
      </c>
      <c r="I54" s="8"/>
      <c r="J54" s="8">
        <v>0.5</v>
      </c>
      <c r="K54" s="23">
        <f t="shared" si="10"/>
        <v>96594</v>
      </c>
      <c r="L54" s="29"/>
      <c r="M54" s="26"/>
      <c r="N54" s="17"/>
      <c r="O54" s="17"/>
      <c r="P54" s="17"/>
    </row>
  </sheetData>
  <sheetProtection/>
  <mergeCells count="23">
    <mergeCell ref="A1:M1"/>
    <mergeCell ref="A2:P2"/>
    <mergeCell ref="G3:I3"/>
    <mergeCell ref="J3:K3"/>
    <mergeCell ref="B14:D14"/>
    <mergeCell ref="B26:D26"/>
    <mergeCell ref="B42:D42"/>
    <mergeCell ref="B54:D54"/>
    <mergeCell ref="A3:A4"/>
    <mergeCell ref="A5:A14"/>
    <mergeCell ref="A15:A26"/>
    <mergeCell ref="A27:A42"/>
    <mergeCell ref="A43:A54"/>
    <mergeCell ref="B5:B13"/>
    <mergeCell ref="B15:B25"/>
    <mergeCell ref="B27:B41"/>
    <mergeCell ref="B43:B53"/>
    <mergeCell ref="D3:D4"/>
    <mergeCell ref="E3:E4"/>
    <mergeCell ref="F3:F4"/>
    <mergeCell ref="M5:M54"/>
    <mergeCell ref="B3:C4"/>
    <mergeCell ref="L3:M4"/>
  </mergeCells>
  <printOptions/>
  <pageMargins left="0.71" right="0.71" top="0.35" bottom="0.3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A2" sqref="A2:P2"/>
    </sheetView>
  </sheetViews>
  <sheetFormatPr defaultColWidth="9.00390625" defaultRowHeight="13.5"/>
  <cols>
    <col min="1" max="1" width="3.50390625" style="0" customWidth="1"/>
    <col min="2" max="2" width="8.875" style="0" customWidth="1"/>
    <col min="3" max="3" width="4.625" style="0" customWidth="1"/>
    <col min="4" max="4" width="15.00390625" style="0" customWidth="1"/>
    <col min="5" max="5" width="10.875" style="0" customWidth="1"/>
    <col min="6" max="6" width="10.125" style="0" customWidth="1"/>
    <col min="7" max="7" width="14.375" style="0" customWidth="1"/>
    <col min="8" max="8" width="12.125" style="0" customWidth="1"/>
    <col min="9" max="9" width="10.25390625" style="0" hidden="1" customWidth="1"/>
    <col min="10" max="10" width="13.125" style="0" customWidth="1"/>
    <col min="11" max="11" width="13.75390625" style="0" customWidth="1"/>
    <col min="12" max="12" width="5.50390625" style="0" customWidth="1"/>
    <col min="13" max="13" width="22.875" style="0" customWidth="1"/>
    <col min="14" max="14" width="9.00390625" style="0" hidden="1" customWidth="1"/>
    <col min="15" max="15" width="0.37109375" style="0" hidden="1" customWidth="1"/>
    <col min="16" max="16" width="0.2421875" style="0" customWidth="1"/>
  </cols>
  <sheetData>
    <row r="1" spans="1:16" ht="27.75" customHeight="1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7"/>
      <c r="O1" s="17"/>
      <c r="P1" s="17"/>
    </row>
    <row r="2" spans="1:16" ht="30" customHeight="1">
      <c r="A2" s="2" t="s">
        <v>115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3.25" customHeight="1">
      <c r="A3" s="3" t="s">
        <v>2</v>
      </c>
      <c r="B3" s="4" t="s">
        <v>3</v>
      </c>
      <c r="C3" s="5"/>
      <c r="D3" s="3" t="s">
        <v>4</v>
      </c>
      <c r="E3" s="3" t="s">
        <v>5</v>
      </c>
      <c r="F3" s="3" t="s">
        <v>116</v>
      </c>
      <c r="G3" s="3" t="s">
        <v>7</v>
      </c>
      <c r="H3" s="3"/>
      <c r="I3" s="3"/>
      <c r="J3" s="3" t="s">
        <v>8</v>
      </c>
      <c r="K3" s="3"/>
      <c r="L3" s="4" t="s">
        <v>9</v>
      </c>
      <c r="M3" s="5"/>
      <c r="N3" s="17"/>
      <c r="O3" s="17"/>
      <c r="P3" s="17"/>
    </row>
    <row r="4" spans="1:16" ht="24.75" customHeight="1">
      <c r="A4" s="3"/>
      <c r="B4" s="6"/>
      <c r="C4" s="7"/>
      <c r="D4" s="3"/>
      <c r="E4" s="3"/>
      <c r="F4" s="3"/>
      <c r="G4" s="3" t="s">
        <v>10</v>
      </c>
      <c r="H4" s="3" t="s">
        <v>11</v>
      </c>
      <c r="I4" s="3"/>
      <c r="J4" s="3" t="s">
        <v>12</v>
      </c>
      <c r="K4" s="3" t="s">
        <v>13</v>
      </c>
      <c r="L4" s="6"/>
      <c r="M4" s="7"/>
      <c r="N4" s="17"/>
      <c r="O4" s="17"/>
      <c r="P4" s="17"/>
    </row>
    <row r="5" spans="1:16" ht="26.25" customHeight="1">
      <c r="A5" s="8">
        <v>11</v>
      </c>
      <c r="B5" s="8" t="s">
        <v>117</v>
      </c>
      <c r="C5" s="9">
        <v>1</v>
      </c>
      <c r="D5" s="9" t="s">
        <v>118</v>
      </c>
      <c r="E5" s="9">
        <v>8435</v>
      </c>
      <c r="F5" s="9">
        <v>5.5</v>
      </c>
      <c r="G5" s="9">
        <f aca="true" t="shared" si="0" ref="G5:G9">E5*F5</f>
        <v>46392.5</v>
      </c>
      <c r="H5" s="9">
        <f aca="true" t="shared" si="1" ref="H5:H10">G5/1000</f>
        <v>46.3925</v>
      </c>
      <c r="I5" s="9"/>
      <c r="J5" s="18">
        <v>0.5</v>
      </c>
      <c r="K5" s="18">
        <f aca="true" t="shared" si="2" ref="K5:K10">G5*J5</f>
        <v>23196.25</v>
      </c>
      <c r="L5" s="19">
        <v>94</v>
      </c>
      <c r="M5" s="20" t="s">
        <v>119</v>
      </c>
      <c r="N5" s="17"/>
      <c r="O5" s="17"/>
      <c r="P5" s="17"/>
    </row>
    <row r="6" spans="1:16" ht="22.5" customHeight="1">
      <c r="A6" s="8"/>
      <c r="B6" s="8"/>
      <c r="C6" s="9">
        <v>2</v>
      </c>
      <c r="D6" s="9" t="s">
        <v>120</v>
      </c>
      <c r="E6" s="9">
        <v>5386</v>
      </c>
      <c r="F6" s="9">
        <v>5.5</v>
      </c>
      <c r="G6" s="9">
        <f t="shared" si="0"/>
        <v>29623</v>
      </c>
      <c r="H6" s="9">
        <f t="shared" si="1"/>
        <v>29.623</v>
      </c>
      <c r="I6" s="9"/>
      <c r="J6" s="18">
        <v>0.5</v>
      </c>
      <c r="K6" s="18">
        <f t="shared" si="2"/>
        <v>14811.5</v>
      </c>
      <c r="L6" s="19">
        <v>95</v>
      </c>
      <c r="M6" s="21"/>
      <c r="N6" s="17"/>
      <c r="O6" s="17"/>
      <c r="P6" s="17"/>
    </row>
    <row r="7" spans="1:16" ht="24" customHeight="1">
      <c r="A7" s="8"/>
      <c r="B7" s="8"/>
      <c r="C7" s="9">
        <v>3</v>
      </c>
      <c r="D7" s="9" t="s">
        <v>121</v>
      </c>
      <c r="E7" s="9">
        <v>9763</v>
      </c>
      <c r="F7" s="9">
        <v>5.5</v>
      </c>
      <c r="G7" s="9">
        <f t="shared" si="0"/>
        <v>53696.5</v>
      </c>
      <c r="H7" s="9">
        <f t="shared" si="1"/>
        <v>53.6965</v>
      </c>
      <c r="I7" s="9"/>
      <c r="J7" s="18">
        <v>0.5</v>
      </c>
      <c r="K7" s="18">
        <f t="shared" si="2"/>
        <v>26848.25</v>
      </c>
      <c r="L7" s="19">
        <v>96</v>
      </c>
      <c r="M7" s="21"/>
      <c r="N7" s="17"/>
      <c r="O7" s="17"/>
      <c r="P7" s="17"/>
    </row>
    <row r="8" spans="1:16" ht="21.75" customHeight="1">
      <c r="A8" s="8"/>
      <c r="B8" s="8"/>
      <c r="C8" s="9">
        <v>4</v>
      </c>
      <c r="D8" s="9" t="s">
        <v>122</v>
      </c>
      <c r="E8" s="9">
        <v>9476</v>
      </c>
      <c r="F8" s="9">
        <v>5.5</v>
      </c>
      <c r="G8" s="9">
        <f t="shared" si="0"/>
        <v>52118</v>
      </c>
      <c r="H8" s="9">
        <f t="shared" si="1"/>
        <v>52.118</v>
      </c>
      <c r="I8" s="9"/>
      <c r="J8" s="18">
        <v>0.5</v>
      </c>
      <c r="K8" s="18">
        <f t="shared" si="2"/>
        <v>26059</v>
      </c>
      <c r="L8" s="19">
        <v>97</v>
      </c>
      <c r="M8" s="21"/>
      <c r="N8" s="17"/>
      <c r="O8" s="17"/>
      <c r="P8" s="17"/>
    </row>
    <row r="9" spans="1:16" ht="22.5" customHeight="1">
      <c r="A9" s="8"/>
      <c r="B9" s="8"/>
      <c r="C9" s="9">
        <v>5</v>
      </c>
      <c r="D9" s="9" t="s">
        <v>112</v>
      </c>
      <c r="E9" s="9">
        <v>2913</v>
      </c>
      <c r="F9" s="9">
        <v>5.5</v>
      </c>
      <c r="G9" s="9">
        <f t="shared" si="0"/>
        <v>16021.5</v>
      </c>
      <c r="H9" s="9">
        <f t="shared" si="1"/>
        <v>16.0215</v>
      </c>
      <c r="I9" s="9"/>
      <c r="J9" s="18">
        <v>0.5</v>
      </c>
      <c r="K9" s="18">
        <f t="shared" si="2"/>
        <v>8010.75</v>
      </c>
      <c r="L9" s="19">
        <v>98</v>
      </c>
      <c r="M9" s="21"/>
      <c r="N9" s="17"/>
      <c r="O9" s="17"/>
      <c r="P9" s="17"/>
    </row>
    <row r="10" spans="1:16" ht="21.75" customHeight="1">
      <c r="A10" s="8"/>
      <c r="B10" s="8"/>
      <c r="C10" s="9">
        <v>6</v>
      </c>
      <c r="D10" s="9" t="s">
        <v>123</v>
      </c>
      <c r="E10" s="9">
        <v>0</v>
      </c>
      <c r="F10" s="9"/>
      <c r="G10" s="9"/>
      <c r="H10" s="9">
        <f t="shared" si="1"/>
        <v>0</v>
      </c>
      <c r="I10" s="9"/>
      <c r="J10" s="18">
        <v>0.5</v>
      </c>
      <c r="K10" s="18">
        <f t="shared" si="2"/>
        <v>0</v>
      </c>
      <c r="L10" s="19">
        <v>99</v>
      </c>
      <c r="M10" s="21"/>
      <c r="N10" s="17"/>
      <c r="O10" s="17"/>
      <c r="P10" s="17"/>
    </row>
    <row r="11" spans="1:16" ht="23.25" customHeight="1">
      <c r="A11" s="8"/>
      <c r="B11" s="8" t="s">
        <v>21</v>
      </c>
      <c r="C11" s="8"/>
      <c r="D11" s="8"/>
      <c r="E11" s="8">
        <f aca="true" t="shared" si="3" ref="E11:H11">SUM(E5:E10)</f>
        <v>35973</v>
      </c>
      <c r="F11" s="8">
        <v>5.5</v>
      </c>
      <c r="G11" s="8">
        <f t="shared" si="3"/>
        <v>197851.5</v>
      </c>
      <c r="H11" s="8">
        <f t="shared" si="3"/>
        <v>197.8515</v>
      </c>
      <c r="I11" s="22"/>
      <c r="J11" s="23">
        <v>0.5</v>
      </c>
      <c r="K11" s="23">
        <f>SUM(K5:K10)</f>
        <v>98925.75</v>
      </c>
      <c r="L11" s="24"/>
      <c r="M11" s="21"/>
      <c r="N11" s="17"/>
      <c r="O11" s="17"/>
      <c r="P11" s="17"/>
    </row>
    <row r="12" spans="1:16" ht="24.75" customHeight="1" hidden="1">
      <c r="A12" s="8"/>
      <c r="B12" s="8"/>
      <c r="C12" s="8"/>
      <c r="D12" s="10"/>
      <c r="E12" s="8">
        <f>SUM(E6:E10)</f>
        <v>27538</v>
      </c>
      <c r="F12" s="8">
        <v>5.5</v>
      </c>
      <c r="G12" s="9"/>
      <c r="H12" s="9"/>
      <c r="I12" s="9"/>
      <c r="J12" s="23">
        <v>0.5</v>
      </c>
      <c r="K12" s="23">
        <f>SUM(K6:K10)</f>
        <v>75729.5</v>
      </c>
      <c r="L12" s="24"/>
      <c r="M12" s="21"/>
      <c r="N12" s="17"/>
      <c r="O12" s="17"/>
      <c r="P12" s="17"/>
    </row>
    <row r="13" spans="1:16" ht="24.75" customHeight="1" hidden="1">
      <c r="A13" s="8"/>
      <c r="B13" s="8"/>
      <c r="C13" s="8"/>
      <c r="D13" s="10"/>
      <c r="E13" s="8">
        <f>SUM(E7:E10)</f>
        <v>22152</v>
      </c>
      <c r="F13" s="8">
        <v>5.5</v>
      </c>
      <c r="G13" s="9"/>
      <c r="H13" s="9"/>
      <c r="I13" s="9"/>
      <c r="J13" s="23">
        <v>0.5</v>
      </c>
      <c r="K13" s="23">
        <f>SUM(K7:K10)</f>
        <v>60918</v>
      </c>
      <c r="L13" s="24"/>
      <c r="M13" s="21"/>
      <c r="N13" s="17"/>
      <c r="O13" s="17"/>
      <c r="P13" s="17"/>
    </row>
    <row r="14" spans="1:16" ht="24.75" customHeight="1" hidden="1">
      <c r="A14" s="8"/>
      <c r="B14" s="8"/>
      <c r="C14" s="8"/>
      <c r="D14" s="9"/>
      <c r="E14" s="8">
        <f>SUM(E8:E10)</f>
        <v>12389</v>
      </c>
      <c r="F14" s="8">
        <v>5.5</v>
      </c>
      <c r="G14" s="9"/>
      <c r="H14" s="9"/>
      <c r="I14" s="9"/>
      <c r="J14" s="23">
        <v>0.5</v>
      </c>
      <c r="K14" s="23">
        <f>SUM(K8:K10)</f>
        <v>34069.75</v>
      </c>
      <c r="L14" s="24"/>
      <c r="M14" s="21"/>
      <c r="N14" s="17"/>
      <c r="O14" s="17"/>
      <c r="P14" s="17"/>
    </row>
    <row r="15" spans="1:16" ht="24.75" customHeight="1" hidden="1">
      <c r="A15" s="8"/>
      <c r="B15" s="8"/>
      <c r="C15" s="8"/>
      <c r="D15" s="9"/>
      <c r="E15" s="8">
        <f aca="true" t="shared" si="4" ref="E15:E17">SUM(E9:E10)</f>
        <v>2913</v>
      </c>
      <c r="F15" s="8">
        <v>5.5</v>
      </c>
      <c r="G15" s="9"/>
      <c r="H15" s="9"/>
      <c r="I15" s="9"/>
      <c r="J15" s="23">
        <v>0.5</v>
      </c>
      <c r="K15" s="23">
        <f aca="true" t="shared" si="5" ref="K15:K17">SUM(K9:K10)</f>
        <v>8010.75</v>
      </c>
      <c r="L15" s="24"/>
      <c r="M15" s="21"/>
      <c r="N15" s="17"/>
      <c r="O15" s="17"/>
      <c r="P15" s="17"/>
    </row>
    <row r="16" spans="1:16" ht="24.75" customHeight="1" hidden="1">
      <c r="A16" s="8"/>
      <c r="B16" s="8"/>
      <c r="C16" s="8"/>
      <c r="D16" s="9"/>
      <c r="E16" s="8">
        <f t="shared" si="4"/>
        <v>35973</v>
      </c>
      <c r="F16" s="8">
        <v>5.5</v>
      </c>
      <c r="G16" s="9"/>
      <c r="H16" s="9"/>
      <c r="I16" s="9"/>
      <c r="J16" s="23">
        <v>0.5</v>
      </c>
      <c r="K16" s="23">
        <f t="shared" si="5"/>
        <v>98925.75</v>
      </c>
      <c r="L16" s="24"/>
      <c r="M16" s="21"/>
      <c r="N16" s="17"/>
      <c r="O16" s="17"/>
      <c r="P16" s="17"/>
    </row>
    <row r="17" spans="1:16" ht="24.75" customHeight="1" hidden="1">
      <c r="A17" s="8"/>
      <c r="B17" s="8"/>
      <c r="C17" s="8"/>
      <c r="D17" s="9"/>
      <c r="E17" s="8">
        <f t="shared" si="4"/>
        <v>63511</v>
      </c>
      <c r="F17" s="8">
        <v>5.5</v>
      </c>
      <c r="G17" s="9"/>
      <c r="H17" s="9"/>
      <c r="I17" s="9"/>
      <c r="J17" s="23">
        <v>0.5</v>
      </c>
      <c r="K17" s="23">
        <f t="shared" si="5"/>
        <v>174655.25</v>
      </c>
      <c r="L17" s="24"/>
      <c r="M17" s="21"/>
      <c r="N17" s="17"/>
      <c r="O17" s="17"/>
      <c r="P17" s="17"/>
    </row>
    <row r="18" spans="1:16" ht="24.75" customHeight="1" hidden="1">
      <c r="A18" s="8"/>
      <c r="B18" s="8"/>
      <c r="C18" s="8"/>
      <c r="D18" s="9"/>
      <c r="E18" s="8">
        <f>SUM(E11:E13)</f>
        <v>85663</v>
      </c>
      <c r="F18" s="8">
        <v>5.5</v>
      </c>
      <c r="G18" s="9"/>
      <c r="H18" s="9"/>
      <c r="I18" s="9"/>
      <c r="J18" s="23">
        <v>0.5</v>
      </c>
      <c r="K18" s="23">
        <f>SUM(K11:K13)</f>
        <v>235573.25</v>
      </c>
      <c r="L18" s="24"/>
      <c r="M18" s="21"/>
      <c r="N18" s="17"/>
      <c r="O18" s="17"/>
      <c r="P18" s="17"/>
    </row>
    <row r="19" spans="1:16" ht="24.75" customHeight="1" hidden="1">
      <c r="A19" s="8"/>
      <c r="B19" s="8"/>
      <c r="C19" s="8"/>
      <c r="D19" s="9"/>
      <c r="E19" s="8">
        <f>SUM(E11:E14)</f>
        <v>98052</v>
      </c>
      <c r="F19" s="8">
        <v>5.5</v>
      </c>
      <c r="G19" s="9"/>
      <c r="H19" s="9"/>
      <c r="I19" s="9"/>
      <c r="J19" s="23">
        <v>0.5</v>
      </c>
      <c r="K19" s="23">
        <f>SUM(K11:K14)</f>
        <v>269643</v>
      </c>
      <c r="L19" s="24"/>
      <c r="M19" s="21"/>
      <c r="N19" s="17"/>
      <c r="O19" s="17"/>
      <c r="P19" s="17"/>
    </row>
    <row r="20" spans="1:16" ht="24.75" customHeight="1" hidden="1">
      <c r="A20" s="8"/>
      <c r="B20" s="8"/>
      <c r="C20" s="8"/>
      <c r="D20" s="9"/>
      <c r="E20" s="8">
        <f>SUM(E11:E15)</f>
        <v>100965</v>
      </c>
      <c r="F20" s="8">
        <v>5.5</v>
      </c>
      <c r="G20" s="9"/>
      <c r="H20" s="9"/>
      <c r="I20" s="9"/>
      <c r="J20" s="23">
        <v>0.5</v>
      </c>
      <c r="K20" s="23">
        <f>SUM(K11:K15)</f>
        <v>277653.75</v>
      </c>
      <c r="L20" s="24"/>
      <c r="M20" s="21"/>
      <c r="N20" s="17"/>
      <c r="O20" s="17"/>
      <c r="P20" s="17"/>
    </row>
    <row r="21" spans="1:16" ht="24.75" customHeight="1" hidden="1">
      <c r="A21" s="8"/>
      <c r="B21" s="8"/>
      <c r="C21" s="8"/>
      <c r="D21" s="9"/>
      <c r="E21" s="8">
        <f>SUM(E11:E16)</f>
        <v>136938</v>
      </c>
      <c r="F21" s="8">
        <v>5.5</v>
      </c>
      <c r="G21" s="9"/>
      <c r="H21" s="9"/>
      <c r="I21" s="9"/>
      <c r="J21" s="23">
        <v>0.5</v>
      </c>
      <c r="K21" s="23">
        <f>SUM(K11:K16)</f>
        <v>376579.5</v>
      </c>
      <c r="L21" s="24"/>
      <c r="M21" s="21"/>
      <c r="N21" s="17"/>
      <c r="O21" s="17"/>
      <c r="P21" s="17"/>
    </row>
    <row r="22" spans="1:16" ht="24.75" customHeight="1" hidden="1">
      <c r="A22" s="8"/>
      <c r="B22" s="8"/>
      <c r="C22" s="8"/>
      <c r="D22" s="9"/>
      <c r="E22" s="8">
        <f>SUM(E11:E17)</f>
        <v>200449</v>
      </c>
      <c r="F22" s="8">
        <v>5.5</v>
      </c>
      <c r="G22" s="9"/>
      <c r="H22" s="9"/>
      <c r="I22" s="9"/>
      <c r="J22" s="23">
        <v>0.5</v>
      </c>
      <c r="K22" s="23">
        <f>SUM(K11:K17)</f>
        <v>551234.75</v>
      </c>
      <c r="L22" s="24"/>
      <c r="M22" s="21"/>
      <c r="N22" s="17"/>
      <c r="O22" s="17"/>
      <c r="P22" s="17"/>
    </row>
    <row r="23" spans="1:16" ht="24.75" customHeight="1" hidden="1">
      <c r="A23" s="8"/>
      <c r="B23" s="8" t="s">
        <v>21</v>
      </c>
      <c r="C23" s="8"/>
      <c r="D23" s="8"/>
      <c r="E23" s="8">
        <f aca="true" t="shared" si="6" ref="E23:E39">SUM(E11:E18)</f>
        <v>286112</v>
      </c>
      <c r="F23" s="8">
        <v>5.5</v>
      </c>
      <c r="G23" s="9">
        <f aca="true" t="shared" si="7" ref="G23:G38">E23*F23</f>
        <v>1573616</v>
      </c>
      <c r="H23" s="8"/>
      <c r="I23" s="8"/>
      <c r="J23" s="23">
        <v>0.5</v>
      </c>
      <c r="K23" s="23">
        <f aca="true" t="shared" si="8" ref="K23:K39">SUM(K11:K18)</f>
        <v>786808</v>
      </c>
      <c r="L23" s="24"/>
      <c r="M23" s="21"/>
      <c r="N23" s="17"/>
      <c r="O23" s="17"/>
      <c r="P23" s="17"/>
    </row>
    <row r="24" spans="1:16" ht="24.75" customHeight="1" hidden="1">
      <c r="A24" s="8"/>
      <c r="B24" s="8"/>
      <c r="C24" s="8"/>
      <c r="D24" s="9"/>
      <c r="E24" s="8">
        <f t="shared" si="6"/>
        <v>348191</v>
      </c>
      <c r="F24" s="8">
        <v>5.5</v>
      </c>
      <c r="G24" s="9">
        <f t="shared" si="7"/>
        <v>1915050.5</v>
      </c>
      <c r="H24" s="9"/>
      <c r="I24" s="9"/>
      <c r="J24" s="23">
        <v>0.5</v>
      </c>
      <c r="K24" s="23">
        <f t="shared" si="8"/>
        <v>957525.25</v>
      </c>
      <c r="L24" s="24"/>
      <c r="M24" s="21"/>
      <c r="N24" s="17"/>
      <c r="O24" s="17"/>
      <c r="P24" s="17"/>
    </row>
    <row r="25" spans="1:16" ht="24.75" customHeight="1" hidden="1">
      <c r="A25" s="8"/>
      <c r="B25" s="8"/>
      <c r="C25" s="8"/>
      <c r="D25" s="9"/>
      <c r="E25" s="8">
        <f t="shared" si="6"/>
        <v>421618</v>
      </c>
      <c r="F25" s="8">
        <v>5.5</v>
      </c>
      <c r="G25" s="9">
        <f t="shared" si="7"/>
        <v>2318899</v>
      </c>
      <c r="H25" s="9"/>
      <c r="I25" s="9"/>
      <c r="J25" s="23">
        <v>0.5</v>
      </c>
      <c r="K25" s="23">
        <f t="shared" si="8"/>
        <v>1159449.5</v>
      </c>
      <c r="L25" s="24"/>
      <c r="M25" s="21"/>
      <c r="N25" s="17"/>
      <c r="O25" s="17"/>
      <c r="P25" s="17"/>
    </row>
    <row r="26" spans="1:16" ht="24.75" customHeight="1" hidden="1">
      <c r="A26" s="8"/>
      <c r="B26" s="8"/>
      <c r="C26" s="8"/>
      <c r="D26" s="9"/>
      <c r="E26" s="8">
        <f t="shared" si="6"/>
        <v>536404</v>
      </c>
      <c r="F26" s="8">
        <v>5.5</v>
      </c>
      <c r="G26" s="9">
        <f t="shared" si="7"/>
        <v>2950222</v>
      </c>
      <c r="H26" s="9"/>
      <c r="I26" s="9"/>
      <c r="J26" s="23">
        <v>0.5</v>
      </c>
      <c r="K26" s="23">
        <f t="shared" si="8"/>
        <v>1475111</v>
      </c>
      <c r="L26" s="24"/>
      <c r="M26" s="21"/>
      <c r="N26" s="17"/>
      <c r="O26" s="17"/>
      <c r="P26" s="17"/>
    </row>
    <row r="27" spans="1:16" ht="24.75" customHeight="1" hidden="1">
      <c r="A27" s="8"/>
      <c r="B27" s="8"/>
      <c r="C27" s="8"/>
      <c r="D27" s="9"/>
      <c r="E27" s="8">
        <f t="shared" si="6"/>
        <v>724464</v>
      </c>
      <c r="F27" s="8">
        <v>5.5</v>
      </c>
      <c r="G27" s="9">
        <f t="shared" si="7"/>
        <v>3984552</v>
      </c>
      <c r="H27" s="9"/>
      <c r="I27" s="9"/>
      <c r="J27" s="23">
        <v>0.5</v>
      </c>
      <c r="K27" s="23">
        <f t="shared" si="8"/>
        <v>1992276</v>
      </c>
      <c r="L27" s="24"/>
      <c r="M27" s="21"/>
      <c r="N27" s="17"/>
      <c r="O27" s="17"/>
      <c r="P27" s="17"/>
    </row>
    <row r="28" spans="1:16" ht="24.75" customHeight="1" hidden="1">
      <c r="A28" s="8"/>
      <c r="B28" s="8"/>
      <c r="C28" s="8"/>
      <c r="D28" s="9"/>
      <c r="E28" s="8">
        <f t="shared" si="6"/>
        <v>1007663</v>
      </c>
      <c r="F28" s="8">
        <v>5.5</v>
      </c>
      <c r="G28" s="9">
        <f t="shared" si="7"/>
        <v>5542146.5</v>
      </c>
      <c r="H28" s="9"/>
      <c r="I28" s="9"/>
      <c r="J28" s="23">
        <v>0.5</v>
      </c>
      <c r="K28" s="23">
        <f t="shared" si="8"/>
        <v>2771073.25</v>
      </c>
      <c r="L28" s="24"/>
      <c r="M28" s="21"/>
      <c r="N28" s="17"/>
      <c r="O28" s="17"/>
      <c r="P28" s="17"/>
    </row>
    <row r="29" spans="1:16" ht="24.75" customHeight="1" hidden="1">
      <c r="A29" s="8"/>
      <c r="B29" s="8"/>
      <c r="C29" s="8"/>
      <c r="D29" s="9"/>
      <c r="E29" s="8">
        <f t="shared" si="6"/>
        <v>1319881</v>
      </c>
      <c r="F29" s="8">
        <v>5.5</v>
      </c>
      <c r="G29" s="9">
        <f t="shared" si="7"/>
        <v>7259345.5</v>
      </c>
      <c r="H29" s="9"/>
      <c r="I29" s="9"/>
      <c r="J29" s="23">
        <v>0.5</v>
      </c>
      <c r="K29" s="23">
        <f t="shared" si="8"/>
        <v>3629672.75</v>
      </c>
      <c r="L29" s="24"/>
      <c r="M29" s="21"/>
      <c r="N29" s="17"/>
      <c r="O29" s="17"/>
      <c r="P29" s="17"/>
    </row>
    <row r="30" spans="1:16" ht="24.75" customHeight="1" hidden="1">
      <c r="A30" s="8"/>
      <c r="B30" s="8"/>
      <c r="C30" s="8"/>
      <c r="D30" s="9"/>
      <c r="E30" s="8">
        <f t="shared" si="6"/>
        <v>1677988</v>
      </c>
      <c r="F30" s="8">
        <v>5.5</v>
      </c>
      <c r="G30" s="9">
        <f t="shared" si="7"/>
        <v>9228934</v>
      </c>
      <c r="H30" s="9"/>
      <c r="I30" s="9"/>
      <c r="J30" s="23">
        <v>0.5</v>
      </c>
      <c r="K30" s="23">
        <f t="shared" si="8"/>
        <v>4614467</v>
      </c>
      <c r="L30" s="24"/>
      <c r="M30" s="21"/>
      <c r="N30" s="17"/>
      <c r="O30" s="17"/>
      <c r="P30" s="17"/>
    </row>
    <row r="31" spans="1:16" ht="24.75" customHeight="1" hidden="1">
      <c r="A31" s="8"/>
      <c r="B31" s="8"/>
      <c r="C31" s="8"/>
      <c r="D31" s="9"/>
      <c r="E31" s="8">
        <f t="shared" si="6"/>
        <v>2128729</v>
      </c>
      <c r="F31" s="8">
        <v>5.5</v>
      </c>
      <c r="G31" s="9">
        <f t="shared" si="7"/>
        <v>11708009.5</v>
      </c>
      <c r="H31" s="9"/>
      <c r="I31" s="9"/>
      <c r="J31" s="23">
        <v>0.5</v>
      </c>
      <c r="K31" s="23">
        <f t="shared" si="8"/>
        <v>5854004.75</v>
      </c>
      <c r="L31" s="24"/>
      <c r="M31" s="21"/>
      <c r="N31" s="17"/>
      <c r="O31" s="17"/>
      <c r="P31" s="17"/>
    </row>
    <row r="32" spans="1:16" ht="24.75" customHeight="1" hidden="1">
      <c r="A32" s="8"/>
      <c r="B32" s="8"/>
      <c r="C32" s="8"/>
      <c r="D32" s="9"/>
      <c r="E32" s="8">
        <f t="shared" si="6"/>
        <v>2755141</v>
      </c>
      <c r="F32" s="8">
        <v>5.5</v>
      </c>
      <c r="G32" s="9">
        <f t="shared" si="7"/>
        <v>15153275.5</v>
      </c>
      <c r="H32" s="9"/>
      <c r="I32" s="9"/>
      <c r="J32" s="23">
        <v>0.5</v>
      </c>
      <c r="K32" s="23">
        <f t="shared" si="8"/>
        <v>7576637.75</v>
      </c>
      <c r="L32" s="24"/>
      <c r="M32" s="21"/>
      <c r="N32" s="17"/>
      <c r="O32" s="17"/>
      <c r="P32" s="17"/>
    </row>
    <row r="33" spans="1:16" ht="24.75" customHeight="1" hidden="1">
      <c r="A33" s="8"/>
      <c r="B33" s="8"/>
      <c r="C33" s="8"/>
      <c r="D33" s="9"/>
      <c r="E33" s="8">
        <f t="shared" si="6"/>
        <v>3661839</v>
      </c>
      <c r="F33" s="8">
        <v>5.5</v>
      </c>
      <c r="G33" s="9">
        <f t="shared" si="7"/>
        <v>20140114.5</v>
      </c>
      <c r="H33" s="9"/>
      <c r="I33" s="9"/>
      <c r="J33" s="23">
        <v>0.5</v>
      </c>
      <c r="K33" s="23">
        <f t="shared" si="8"/>
        <v>10070057.25</v>
      </c>
      <c r="L33" s="24"/>
      <c r="M33" s="21"/>
      <c r="N33" s="17"/>
      <c r="O33" s="17"/>
      <c r="P33" s="17"/>
    </row>
    <row r="34" spans="1:16" ht="24.75" customHeight="1" hidden="1">
      <c r="A34" s="8"/>
      <c r="B34" s="8"/>
      <c r="C34" s="8"/>
      <c r="D34" s="9"/>
      <c r="E34" s="8">
        <f t="shared" si="6"/>
        <v>4844782</v>
      </c>
      <c r="F34" s="8">
        <v>5.5</v>
      </c>
      <c r="G34" s="9">
        <f t="shared" si="7"/>
        <v>26646301</v>
      </c>
      <c r="H34" s="9"/>
      <c r="I34" s="9"/>
      <c r="J34" s="23">
        <v>0.5</v>
      </c>
      <c r="K34" s="23">
        <f t="shared" si="8"/>
        <v>13323150.5</v>
      </c>
      <c r="L34" s="24"/>
      <c r="M34" s="21"/>
      <c r="N34" s="17"/>
      <c r="O34" s="17"/>
      <c r="P34" s="17"/>
    </row>
    <row r="35" spans="1:16" ht="24.75" customHeight="1" hidden="1">
      <c r="A35" s="8"/>
      <c r="B35" s="8"/>
      <c r="C35" s="8"/>
      <c r="D35" s="9"/>
      <c r="E35" s="8">
        <f t="shared" si="6"/>
        <v>6322321</v>
      </c>
      <c r="F35" s="8">
        <v>5.5</v>
      </c>
      <c r="G35" s="9">
        <f t="shared" si="7"/>
        <v>34772765.5</v>
      </c>
      <c r="H35" s="9"/>
      <c r="I35" s="9"/>
      <c r="J35" s="23">
        <v>0.5</v>
      </c>
      <c r="K35" s="23">
        <f t="shared" si="8"/>
        <v>17386382.75</v>
      </c>
      <c r="L35" s="24"/>
      <c r="M35" s="21"/>
      <c r="N35" s="17"/>
      <c r="O35" s="17"/>
      <c r="P35" s="17"/>
    </row>
    <row r="36" spans="1:16" ht="24.75" customHeight="1" hidden="1">
      <c r="A36" s="8"/>
      <c r="B36" s="8"/>
      <c r="C36" s="8"/>
      <c r="D36" s="9"/>
      <c r="E36" s="8">
        <f t="shared" si="6"/>
        <v>8164938</v>
      </c>
      <c r="F36" s="8">
        <v>5.5</v>
      </c>
      <c r="G36" s="9">
        <f t="shared" si="7"/>
        <v>44907159</v>
      </c>
      <c r="H36" s="9"/>
      <c r="I36" s="9"/>
      <c r="J36" s="23">
        <v>0.5</v>
      </c>
      <c r="K36" s="23">
        <f t="shared" si="8"/>
        <v>22453579.5</v>
      </c>
      <c r="L36" s="24"/>
      <c r="M36" s="21"/>
      <c r="N36" s="17"/>
      <c r="O36" s="17"/>
      <c r="P36" s="17"/>
    </row>
    <row r="37" spans="1:16" ht="24.75" customHeight="1" hidden="1">
      <c r="A37" s="8"/>
      <c r="B37" s="8"/>
      <c r="C37" s="8"/>
      <c r="D37" s="9"/>
      <c r="E37" s="8">
        <f t="shared" si="6"/>
        <v>10571888</v>
      </c>
      <c r="F37" s="8">
        <v>5.5</v>
      </c>
      <c r="G37" s="9">
        <f t="shared" si="7"/>
        <v>58145384</v>
      </c>
      <c r="H37" s="9"/>
      <c r="I37" s="9"/>
      <c r="J37" s="23">
        <v>0.5</v>
      </c>
      <c r="K37" s="23">
        <f t="shared" si="8"/>
        <v>29072692</v>
      </c>
      <c r="L37" s="24"/>
      <c r="M37" s="21"/>
      <c r="N37" s="17"/>
      <c r="O37" s="17"/>
      <c r="P37" s="17"/>
    </row>
    <row r="38" spans="1:16" ht="24.75" customHeight="1" hidden="1">
      <c r="A38" s="8"/>
      <c r="B38" s="8"/>
      <c r="C38" s="8"/>
      <c r="D38" s="9"/>
      <c r="E38" s="8">
        <f t="shared" si="6"/>
        <v>13812109</v>
      </c>
      <c r="F38" s="8">
        <v>5.5</v>
      </c>
      <c r="G38" s="9">
        <f t="shared" si="7"/>
        <v>75966599.5</v>
      </c>
      <c r="H38" s="9"/>
      <c r="I38" s="9"/>
      <c r="J38" s="23">
        <v>0.5</v>
      </c>
      <c r="K38" s="23">
        <f t="shared" si="8"/>
        <v>37983299.75</v>
      </c>
      <c r="L38" s="24"/>
      <c r="M38" s="21"/>
      <c r="N38" s="17"/>
      <c r="O38" s="17"/>
      <c r="P38" s="17"/>
    </row>
    <row r="39" spans="1:16" ht="24.75" customHeight="1" hidden="1">
      <c r="A39" s="8"/>
      <c r="B39" s="8"/>
      <c r="C39" s="8"/>
      <c r="D39" s="8"/>
      <c r="E39" s="8">
        <f t="shared" si="6"/>
        <v>18120487</v>
      </c>
      <c r="F39" s="8">
        <v>5.5</v>
      </c>
      <c r="G39" s="8"/>
      <c r="H39" s="8"/>
      <c r="I39" s="8"/>
      <c r="J39" s="23">
        <v>0.5</v>
      </c>
      <c r="K39" s="23">
        <f t="shared" si="8"/>
        <v>49831339.25</v>
      </c>
      <c r="L39" s="24"/>
      <c r="M39" s="21"/>
      <c r="N39" s="17"/>
      <c r="O39" s="17"/>
      <c r="P39" s="17"/>
    </row>
    <row r="40" spans="1:16" ht="24" customHeight="1">
      <c r="A40" s="8">
        <v>12</v>
      </c>
      <c r="B40" s="11" t="s">
        <v>124</v>
      </c>
      <c r="C40" s="9">
        <v>1</v>
      </c>
      <c r="D40" s="9" t="s">
        <v>125</v>
      </c>
      <c r="E40" s="9">
        <v>8003</v>
      </c>
      <c r="F40" s="9">
        <v>5.5</v>
      </c>
      <c r="G40" s="9">
        <f>E40*F40</f>
        <v>44016.5</v>
      </c>
      <c r="H40" s="9">
        <f>G40/1000</f>
        <v>44.0165</v>
      </c>
      <c r="I40" s="25"/>
      <c r="J40" s="18">
        <v>0.5</v>
      </c>
      <c r="K40" s="18">
        <f>G40*J40</f>
        <v>22008.25</v>
      </c>
      <c r="L40" s="19">
        <v>100</v>
      </c>
      <c r="M40" s="21"/>
      <c r="N40" s="17"/>
      <c r="O40" s="17"/>
      <c r="P40" s="17"/>
    </row>
    <row r="41" spans="1:16" ht="23.25" customHeight="1">
      <c r="A41" s="8"/>
      <c r="B41" s="12"/>
      <c r="C41" s="9">
        <v>2</v>
      </c>
      <c r="D41" s="9" t="s">
        <v>126</v>
      </c>
      <c r="E41" s="9">
        <v>7052</v>
      </c>
      <c r="F41" s="9">
        <v>5.5</v>
      </c>
      <c r="G41" s="9">
        <f aca="true" t="shared" si="9" ref="G41:G48">E41*F41</f>
        <v>38786</v>
      </c>
      <c r="H41" s="9">
        <f aca="true" t="shared" si="10" ref="H41:H48">G41/1000</f>
        <v>38.786</v>
      </c>
      <c r="I41" s="25"/>
      <c r="J41" s="18">
        <v>0.5</v>
      </c>
      <c r="K41" s="18">
        <f aca="true" t="shared" si="11" ref="K41:K47">G41*J41</f>
        <v>19393</v>
      </c>
      <c r="L41" s="19">
        <v>101</v>
      </c>
      <c r="M41" s="21"/>
      <c r="N41" s="17"/>
      <c r="O41" s="17"/>
      <c r="P41" s="17"/>
    </row>
    <row r="42" spans="1:16" ht="22.5" customHeight="1">
      <c r="A42" s="8"/>
      <c r="B42" s="12"/>
      <c r="C42" s="9">
        <v>3</v>
      </c>
      <c r="D42" s="9" t="s">
        <v>127</v>
      </c>
      <c r="E42" s="9">
        <v>6861</v>
      </c>
      <c r="F42" s="9">
        <v>5.5</v>
      </c>
      <c r="G42" s="9">
        <f t="shared" si="9"/>
        <v>37735.5</v>
      </c>
      <c r="H42" s="9">
        <f t="shared" si="10"/>
        <v>37.7355</v>
      </c>
      <c r="I42" s="25"/>
      <c r="J42" s="18">
        <v>0.5</v>
      </c>
      <c r="K42" s="18">
        <f t="shared" si="11"/>
        <v>18867.75</v>
      </c>
      <c r="L42" s="19">
        <v>102</v>
      </c>
      <c r="M42" s="21"/>
      <c r="N42" s="17"/>
      <c r="O42" s="17"/>
      <c r="P42" s="17"/>
    </row>
    <row r="43" spans="1:16" ht="23.25" customHeight="1">
      <c r="A43" s="8"/>
      <c r="B43" s="12"/>
      <c r="C43" s="9">
        <v>4</v>
      </c>
      <c r="D43" s="9" t="s">
        <v>128</v>
      </c>
      <c r="E43" s="9">
        <v>6974</v>
      </c>
      <c r="F43" s="9">
        <v>5.5</v>
      </c>
      <c r="G43" s="9">
        <f t="shared" si="9"/>
        <v>38357</v>
      </c>
      <c r="H43" s="9">
        <f t="shared" si="10"/>
        <v>38.357</v>
      </c>
      <c r="I43" s="25"/>
      <c r="J43" s="18">
        <v>0.5</v>
      </c>
      <c r="K43" s="18">
        <f t="shared" si="11"/>
        <v>19178.5</v>
      </c>
      <c r="L43" s="19">
        <v>103</v>
      </c>
      <c r="M43" s="21"/>
      <c r="N43" s="17"/>
      <c r="O43" s="17"/>
      <c r="P43" s="17"/>
    </row>
    <row r="44" spans="1:16" ht="22.5" customHeight="1">
      <c r="A44" s="8"/>
      <c r="B44" s="12"/>
      <c r="C44" s="9">
        <v>5</v>
      </c>
      <c r="D44" s="9" t="s">
        <v>129</v>
      </c>
      <c r="E44" s="9">
        <v>2380</v>
      </c>
      <c r="F44" s="9">
        <v>5.5</v>
      </c>
      <c r="G44" s="9">
        <f t="shared" si="9"/>
        <v>13090</v>
      </c>
      <c r="H44" s="9">
        <f t="shared" si="10"/>
        <v>13.09</v>
      </c>
      <c r="I44" s="25"/>
      <c r="J44" s="18">
        <v>0.5</v>
      </c>
      <c r="K44" s="18">
        <f t="shared" si="11"/>
        <v>6545</v>
      </c>
      <c r="L44" s="19">
        <v>104</v>
      </c>
      <c r="M44" s="21"/>
      <c r="N44" s="17"/>
      <c r="O44" s="17"/>
      <c r="P44" s="17"/>
    </row>
    <row r="45" spans="1:16" ht="27.75" customHeight="1">
      <c r="A45" s="8"/>
      <c r="B45" s="12"/>
      <c r="C45" s="9">
        <v>6</v>
      </c>
      <c r="D45" s="9" t="s">
        <v>130</v>
      </c>
      <c r="E45" s="9">
        <v>1736</v>
      </c>
      <c r="F45" s="9">
        <v>5.5</v>
      </c>
      <c r="G45" s="9">
        <f t="shared" si="9"/>
        <v>9548</v>
      </c>
      <c r="H45" s="9">
        <f t="shared" si="10"/>
        <v>9.548</v>
      </c>
      <c r="I45" s="25"/>
      <c r="J45" s="18">
        <v>0.5</v>
      </c>
      <c r="K45" s="18">
        <f t="shared" si="11"/>
        <v>4774</v>
      </c>
      <c r="L45" s="19">
        <v>105</v>
      </c>
      <c r="M45" s="21"/>
      <c r="N45" s="17"/>
      <c r="O45" s="17"/>
      <c r="P45" s="17"/>
    </row>
    <row r="46" spans="1:16" ht="22.5" customHeight="1">
      <c r="A46" s="8"/>
      <c r="B46" s="12"/>
      <c r="C46" s="9">
        <v>7</v>
      </c>
      <c r="D46" s="9" t="s">
        <v>131</v>
      </c>
      <c r="E46" s="9">
        <v>5085</v>
      </c>
      <c r="F46" s="9">
        <v>5.5</v>
      </c>
      <c r="G46" s="9">
        <f t="shared" si="9"/>
        <v>27967.5</v>
      </c>
      <c r="H46" s="9">
        <f t="shared" si="10"/>
        <v>27.9675</v>
      </c>
      <c r="I46" s="25"/>
      <c r="J46" s="18">
        <v>0.5</v>
      </c>
      <c r="K46" s="18">
        <f t="shared" si="11"/>
        <v>13983.75</v>
      </c>
      <c r="L46" s="19">
        <v>106</v>
      </c>
      <c r="M46" s="21"/>
      <c r="N46" s="17"/>
      <c r="O46" s="17"/>
      <c r="P46" s="17"/>
    </row>
    <row r="47" spans="1:16" ht="22.5" customHeight="1">
      <c r="A47" s="8"/>
      <c r="B47" s="12"/>
      <c r="C47" s="9">
        <v>8</v>
      </c>
      <c r="D47" s="9" t="s">
        <v>20</v>
      </c>
      <c r="E47" s="9"/>
      <c r="F47" s="9"/>
      <c r="G47" s="9">
        <v>500</v>
      </c>
      <c r="H47" s="9">
        <f t="shared" si="10"/>
        <v>0.5</v>
      </c>
      <c r="I47" s="25"/>
      <c r="J47" s="18">
        <v>0.5</v>
      </c>
      <c r="K47" s="18">
        <f t="shared" si="11"/>
        <v>250</v>
      </c>
      <c r="L47" s="19">
        <v>107</v>
      </c>
      <c r="M47" s="21"/>
      <c r="N47" s="17"/>
      <c r="O47" s="17"/>
      <c r="P47" s="17"/>
    </row>
    <row r="48" spans="1:16" ht="25.5" customHeight="1">
      <c r="A48" s="8"/>
      <c r="B48" s="13" t="s">
        <v>21</v>
      </c>
      <c r="C48" s="14"/>
      <c r="D48" s="15"/>
      <c r="E48" s="8">
        <f>SUM(E40:E47)</f>
        <v>38091</v>
      </c>
      <c r="F48" s="8">
        <v>5.5</v>
      </c>
      <c r="G48" s="8">
        <f t="shared" si="9"/>
        <v>209500.5</v>
      </c>
      <c r="H48" s="8">
        <f t="shared" si="10"/>
        <v>209.5005</v>
      </c>
      <c r="I48" s="8"/>
      <c r="J48" s="23">
        <v>0.5</v>
      </c>
      <c r="K48" s="23">
        <v>104750.25</v>
      </c>
      <c r="L48" s="19"/>
      <c r="M48" s="26"/>
      <c r="N48" s="17"/>
      <c r="O48" s="17"/>
      <c r="P48" s="17"/>
    </row>
    <row r="49" spans="1:16" ht="40.5" customHeight="1">
      <c r="A49" s="13" t="s">
        <v>132</v>
      </c>
      <c r="B49" s="14"/>
      <c r="C49" s="14"/>
      <c r="D49" s="15"/>
      <c r="E49" s="8">
        <f>E48+E11+'5-2'!E54+'5-2'!E14+'4-2'!E52+'4-2'!E17+'3-1'!E17+'2-2'!E41+'2-2'!E13+'1-3'!E33+'1-3'!E17+'1-3'!E10</f>
        <v>295424</v>
      </c>
      <c r="F49" s="8"/>
      <c r="G49" s="8">
        <f>G48+G11+'5-2'!G54+'5-2'!G14+'4-2'!G52+'4-2'!G17+'3-1'!G17+'2-2'!G41+'2-2'!G13+'1-3'!G33+'1-3'!G17+'1-3'!G10</f>
        <v>1619174.5</v>
      </c>
      <c r="H49" s="8">
        <f>H48+H11+'5-2'!H54+'5-2'!H14+'4-2'!H52+'4-2'!H17+'3-1'!H17+'2-2'!H41+'2-2'!H13+'1-3'!H33+'1-3'!H17+'1-3'!H10</f>
        <v>1619.1745</v>
      </c>
      <c r="I49" s="8">
        <f>I48+I11+'5-2'!I54+'5-2'!I14+'4-2'!I52+'4-2'!I17+'3-1'!I17+'2-2'!I41+'2-2'!I13+'1-3'!I33+'1-3'!I17+'1-3'!I10</f>
        <v>0</v>
      </c>
      <c r="J49" s="23">
        <v>0.5</v>
      </c>
      <c r="K49" s="23">
        <f>G49*J49</f>
        <v>809587.25</v>
      </c>
      <c r="L49" s="27"/>
      <c r="M49" s="27"/>
      <c r="N49" s="17"/>
      <c r="O49" s="17"/>
      <c r="P49" s="17"/>
    </row>
    <row r="50" spans="1:11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</sheetData>
  <sheetProtection/>
  <mergeCells count="24">
    <mergeCell ref="A1:M1"/>
    <mergeCell ref="A2:P2"/>
    <mergeCell ref="G3:I3"/>
    <mergeCell ref="J3:K3"/>
    <mergeCell ref="B11:D11"/>
    <mergeCell ref="B23:D23"/>
    <mergeCell ref="B39:D39"/>
    <mergeCell ref="B48:D48"/>
    <mergeCell ref="A49:D49"/>
    <mergeCell ref="A3:A4"/>
    <mergeCell ref="A5:A11"/>
    <mergeCell ref="A12:A23"/>
    <mergeCell ref="A24:A39"/>
    <mergeCell ref="A40:A48"/>
    <mergeCell ref="B5:B10"/>
    <mergeCell ref="B12:B22"/>
    <mergeCell ref="B24:B38"/>
    <mergeCell ref="B40:B47"/>
    <mergeCell ref="D3:D4"/>
    <mergeCell ref="E3:E4"/>
    <mergeCell ref="F3:F4"/>
    <mergeCell ref="M5:M48"/>
    <mergeCell ref="B3:C4"/>
    <mergeCell ref="L3:M4"/>
  </mergeCells>
  <printOptions/>
  <pageMargins left="0.55" right="0.28" top="0.35" bottom="0.3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</cp:lastModifiedBy>
  <cp:lastPrinted>2020-03-31T04:41:48Z</cp:lastPrinted>
  <dcterms:created xsi:type="dcterms:W3CDTF">2019-06-05T02:59:00Z</dcterms:created>
  <dcterms:modified xsi:type="dcterms:W3CDTF">2020-04-02T04:45:07Z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